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5520" tabRatio="500"/>
  </bookViews>
  <sheets>
    <sheet name="Sheet1" sheetId="1" r:id="rId1"/>
  </sheets>
  <definedNames>
    <definedName name="_xlnm.Print_Area" localSheetId="0">Sheet1!$A$2:$N$234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N228" i="1" l="1"/>
  <c r="N175" i="1"/>
  <c r="N176" i="1"/>
  <c r="N177" i="1"/>
  <c r="N178" i="1"/>
  <c r="N179" i="1"/>
  <c r="N180" i="1"/>
  <c r="N166" i="1"/>
  <c r="N167" i="1"/>
  <c r="N168" i="1"/>
  <c r="N169" i="1"/>
  <c r="N170" i="1"/>
  <c r="N171" i="1"/>
  <c r="N172" i="1"/>
  <c r="N157" i="1"/>
  <c r="N158" i="1"/>
  <c r="N159" i="1"/>
  <c r="N160" i="1"/>
  <c r="N161" i="1"/>
  <c r="N162" i="1"/>
  <c r="N153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86" i="1"/>
  <c r="N187" i="1"/>
  <c r="N188" i="1"/>
  <c r="N189" i="1"/>
  <c r="N190" i="1"/>
  <c r="N191" i="1"/>
  <c r="N192" i="1"/>
  <c r="N193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9" i="1"/>
  <c r="N233" i="1"/>
  <c r="L228" i="1"/>
  <c r="L175" i="1"/>
  <c r="L176" i="1"/>
  <c r="L177" i="1"/>
  <c r="L178" i="1"/>
  <c r="L179" i="1"/>
  <c r="L180" i="1"/>
  <c r="L166" i="1"/>
  <c r="L167" i="1"/>
  <c r="L168" i="1"/>
  <c r="L169" i="1"/>
  <c r="L170" i="1"/>
  <c r="L171" i="1"/>
  <c r="L172" i="1"/>
  <c r="L157" i="1"/>
  <c r="L158" i="1"/>
  <c r="L159" i="1"/>
  <c r="L160" i="1"/>
  <c r="L161" i="1"/>
  <c r="L162" i="1"/>
  <c r="L153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86" i="1"/>
  <c r="L187" i="1"/>
  <c r="L188" i="1"/>
  <c r="L189" i="1"/>
  <c r="L190" i="1"/>
  <c r="L191" i="1"/>
  <c r="L192" i="1"/>
  <c r="L193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3" i="1"/>
  <c r="I233" i="1"/>
  <c r="H233" i="1"/>
  <c r="G233" i="1"/>
  <c r="F233" i="1"/>
  <c r="E233" i="1"/>
  <c r="D233" i="1"/>
  <c r="I14" i="1"/>
  <c r="H14" i="1"/>
  <c r="G14" i="1"/>
  <c r="F14" i="1"/>
  <c r="E14" i="1"/>
  <c r="D14" i="1"/>
  <c r="I11" i="1"/>
  <c r="H11" i="1"/>
  <c r="G11" i="1"/>
  <c r="F11" i="1"/>
  <c r="E11" i="1"/>
  <c r="D11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<sst xmlns="http://schemas.openxmlformats.org/spreadsheetml/2006/main" count="473" uniqueCount="383">
  <si>
    <t>Almond</t>
  </si>
  <si>
    <t>Anise</t>
  </si>
  <si>
    <t>Apple Pie</t>
  </si>
  <si>
    <t>Apricot</t>
  </si>
  <si>
    <t>Banana</t>
  </si>
  <si>
    <t>Bergamot</t>
  </si>
  <si>
    <t>Black Cherry</t>
  </si>
  <si>
    <t>Black Tea</t>
  </si>
  <si>
    <t>Blackberry</t>
  </si>
  <si>
    <t>Blackcurrant</t>
  </si>
  <si>
    <t>Brandy</t>
  </si>
  <si>
    <t>Butterscotch</t>
  </si>
  <si>
    <t>Cantaloup Melone</t>
  </si>
  <si>
    <t>Caramel</t>
  </si>
  <si>
    <t>Catalan cream</t>
  </si>
  <si>
    <t>Cherry</t>
  </si>
  <si>
    <t>Chocolate</t>
  </si>
  <si>
    <t>Cinnamon</t>
  </si>
  <si>
    <t>Cocoa</t>
  </si>
  <si>
    <t>Coconut</t>
  </si>
  <si>
    <t>Coffee Espresso</t>
  </si>
  <si>
    <t>Cola</t>
  </si>
  <si>
    <t>Cookie</t>
  </si>
  <si>
    <t>Cream Fresh</t>
  </si>
  <si>
    <t>Fig</t>
  </si>
  <si>
    <t>Forest Fruit</t>
  </si>
  <si>
    <t>Gin</t>
  </si>
  <si>
    <t>Grapefruit</t>
  </si>
  <si>
    <t>Green Tea</t>
  </si>
  <si>
    <t>Guava</t>
  </si>
  <si>
    <t>Hazelnut</t>
  </si>
  <si>
    <t>Honey</t>
  </si>
  <si>
    <t>Hypnotic Myst</t>
  </si>
  <si>
    <t>Irish Cream</t>
  </si>
  <si>
    <t>Jamaica Rum</t>
  </si>
  <si>
    <t>Kiwi</t>
  </si>
  <si>
    <t>Lavender</t>
  </si>
  <si>
    <t>Lemon Sicilia</t>
  </si>
  <si>
    <t>Licorice</t>
  </si>
  <si>
    <t>Liquid Amber</t>
  </si>
  <si>
    <t>Lychee</t>
  </si>
  <si>
    <t>Mandarin</t>
  </si>
  <si>
    <t>Mango</t>
  </si>
  <si>
    <t>Mangosteen</t>
  </si>
  <si>
    <t>Maple Syrup</t>
  </si>
  <si>
    <t>Marshmallow</t>
  </si>
  <si>
    <t>Menthol Arctic</t>
  </si>
  <si>
    <t>Meringue</t>
  </si>
  <si>
    <t>Nut Mix</t>
  </si>
  <si>
    <t>Orange</t>
  </si>
  <si>
    <t>Oba Oba</t>
  </si>
  <si>
    <t>Ozone</t>
  </si>
  <si>
    <t>Papaya</t>
  </si>
  <si>
    <t>Passionfruit</t>
  </si>
  <si>
    <t>Peach</t>
  </si>
  <si>
    <t>Peach white</t>
  </si>
  <si>
    <t>Peanut</t>
  </si>
  <si>
    <t>Pear</t>
  </si>
  <si>
    <t>Peppermint</t>
  </si>
  <si>
    <t>Pineapple</t>
  </si>
  <si>
    <t>Pistacchio</t>
  </si>
  <si>
    <t>Pomegranate</t>
  </si>
  <si>
    <t>Raspberry</t>
  </si>
  <si>
    <t>Royal</t>
  </si>
  <si>
    <t>Rose</t>
  </si>
  <si>
    <t>Spearmint</t>
  </si>
  <si>
    <t>Strawberry</t>
  </si>
  <si>
    <t>Tiramisu</t>
  </si>
  <si>
    <t>Torrone</t>
  </si>
  <si>
    <t>Vanilla Bourbon</t>
  </si>
  <si>
    <t>Vanilla Classic</t>
  </si>
  <si>
    <t>Vanilla Tahity</t>
  </si>
  <si>
    <t>Vienna Cream</t>
  </si>
  <si>
    <t>Violet</t>
  </si>
  <si>
    <t>Walnut</t>
  </si>
  <si>
    <t>Watermelon</t>
  </si>
  <si>
    <t>Whisky</t>
  </si>
  <si>
    <t>Yogurt flavor</t>
  </si>
  <si>
    <t>Ylang Ylang</t>
  </si>
  <si>
    <t>Zen Garden</t>
  </si>
  <si>
    <t>Savoury</t>
  </si>
  <si>
    <t>Cardamom</t>
  </si>
  <si>
    <t>Oak Wood</t>
  </si>
  <si>
    <t>Pepper black</t>
  </si>
  <si>
    <t>7 Leaves</t>
  </si>
  <si>
    <t>Bitter Wizard</t>
  </si>
  <si>
    <t>Black Fire</t>
  </si>
  <si>
    <t>Burley</t>
  </si>
  <si>
    <t>Cowboy Blend</t>
  </si>
  <si>
    <t>Dark Vapure</t>
  </si>
  <si>
    <t>Desertship Blend</t>
  </si>
  <si>
    <t>Latakia</t>
  </si>
  <si>
    <t>Mellow Sunset</t>
  </si>
  <si>
    <t>ORYental 4</t>
  </si>
  <si>
    <t>Perique Black</t>
  </si>
  <si>
    <t>Shade</t>
  </si>
  <si>
    <t>Tuscan Reserve</t>
  </si>
  <si>
    <t>Virginia</t>
  </si>
  <si>
    <t>Reggae Night</t>
  </si>
  <si>
    <t>RY4</t>
  </si>
  <si>
    <t>Maxx-Blend</t>
  </si>
  <si>
    <t>Cam Blend</t>
  </si>
  <si>
    <t>Soho</t>
  </si>
  <si>
    <t>Cigar Passion</t>
  </si>
  <si>
    <t>Cappuccino</t>
  </si>
  <si>
    <t>Flavour Correctors</t>
  </si>
  <si>
    <t>Magic Mask</t>
  </si>
  <si>
    <t>Flash</t>
  </si>
  <si>
    <t>Champagne</t>
  </si>
  <si>
    <t>Marzipan</t>
  </si>
  <si>
    <t>Cream Custard</t>
  </si>
  <si>
    <t>Apple Stark</t>
  </si>
  <si>
    <t>Apple Fuji</t>
  </si>
  <si>
    <t>Grape White</t>
  </si>
  <si>
    <t>Grape Concord</t>
  </si>
  <si>
    <t>Sweet / Floral / Tropical</t>
  </si>
  <si>
    <t>Bilberry</t>
  </si>
  <si>
    <t>Dusk</t>
  </si>
  <si>
    <t>Cuban Supreme</t>
  </si>
  <si>
    <t>MTS Vape Wizard</t>
  </si>
  <si>
    <t>Tobaccos</t>
  </si>
  <si>
    <r>
      <t>Beer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(contains Diacetyl and/or related diketones)</t>
    </r>
  </si>
  <si>
    <r>
      <t>Butter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(contains Diacetyl and/or related diketones)</t>
    </r>
  </si>
  <si>
    <r>
      <t xml:space="preserve">Chestnut </t>
    </r>
    <r>
      <rPr>
        <sz val="12"/>
        <color theme="1"/>
        <rFont val="Arial"/>
        <family val="2"/>
      </rPr>
      <t>(contains Diacetyl and/or related diketones)</t>
    </r>
  </si>
  <si>
    <r>
      <t xml:space="preserve">Panettone </t>
    </r>
    <r>
      <rPr>
        <sz val="12"/>
        <color theme="1"/>
        <rFont val="Arial"/>
        <family val="2"/>
      </rPr>
      <t>(contains Diacetyl and/or related diketones)</t>
    </r>
  </si>
  <si>
    <r>
      <t xml:space="preserve">Pandoro </t>
    </r>
    <r>
      <rPr>
        <sz val="12"/>
        <color theme="1"/>
        <rFont val="Arial"/>
        <family val="2"/>
      </rPr>
      <t>(contains Diacetyl and/or related diketones)</t>
    </r>
  </si>
  <si>
    <r>
      <t xml:space="preserve">Croissant </t>
    </r>
    <r>
      <rPr>
        <sz val="12"/>
        <color theme="1"/>
        <rFont val="Arial"/>
        <family val="2"/>
      </rPr>
      <t>(contains Diacetyl and/or related diketones)</t>
    </r>
  </si>
  <si>
    <r>
      <t xml:space="preserve">Wine (red) </t>
    </r>
    <r>
      <rPr>
        <sz val="12"/>
        <color theme="1"/>
        <rFont val="Arial"/>
        <family val="2"/>
      </rPr>
      <t>(contains Diacetyl and/or related diketones)</t>
    </r>
  </si>
  <si>
    <r>
      <t>Wine (white)</t>
    </r>
    <r>
      <rPr>
        <sz val="12"/>
        <color theme="1"/>
        <rFont val="Arial"/>
        <family val="2"/>
      </rPr>
      <t xml:space="preserve"> (contains Diacetyl and/or related diketones)</t>
    </r>
  </si>
  <si>
    <r>
      <t xml:space="preserve">Barley Malt </t>
    </r>
    <r>
      <rPr>
        <sz val="12"/>
        <color theme="1"/>
        <rFont val="Arial"/>
        <family val="2"/>
      </rPr>
      <t>(contains Diacetyl and/or related diketones)</t>
    </r>
  </si>
  <si>
    <r>
      <t xml:space="preserve">Cream Whipped </t>
    </r>
    <r>
      <rPr>
        <sz val="12"/>
        <color theme="1"/>
        <rFont val="Arial"/>
        <family val="2"/>
      </rPr>
      <t>(contains Diacetyl and/or related diketones)</t>
    </r>
  </si>
  <si>
    <t>Tutti frutti (Bubblegum)</t>
  </si>
  <si>
    <t>Layton Blend</t>
  </si>
  <si>
    <t>Mix</t>
  </si>
  <si>
    <t>Glory</t>
  </si>
  <si>
    <t>Storm</t>
  </si>
  <si>
    <t>Eclispe</t>
  </si>
  <si>
    <t>Aurora</t>
  </si>
  <si>
    <t>Monsoon</t>
  </si>
  <si>
    <t>Cucumber</t>
  </si>
  <si>
    <r>
      <t xml:space="preserve">Corn </t>
    </r>
    <r>
      <rPr>
        <sz val="14"/>
        <color theme="1"/>
        <rFont val="Arial"/>
        <family val="2"/>
      </rPr>
      <t>(contains Diacetyl and/or related diketones)</t>
    </r>
  </si>
  <si>
    <t>Jasmine</t>
  </si>
  <si>
    <t>ask for pricing</t>
  </si>
  <si>
    <t>Base</t>
  </si>
  <si>
    <t>Mad Fruit (Red Bull)</t>
  </si>
  <si>
    <t>SOUR WIZARD</t>
  </si>
  <si>
    <t>Clove</t>
  </si>
  <si>
    <t>Lime Tahity distilled</t>
  </si>
  <si>
    <t>Lime Tahity cold pressed</t>
  </si>
  <si>
    <t>Стоимость RUR</t>
  </si>
  <si>
    <t>100 мл</t>
  </si>
  <si>
    <t>500 мл</t>
  </si>
  <si>
    <t>1 лт</t>
  </si>
  <si>
    <t>5 кг</t>
  </si>
  <si>
    <t>10 кг</t>
  </si>
  <si>
    <t>25 кг</t>
  </si>
  <si>
    <t>ИТОГО RUR</t>
  </si>
  <si>
    <t>Sicilian Mix (Citrus Mix)</t>
  </si>
  <si>
    <t>ZEPPOLA</t>
  </si>
  <si>
    <t>COCOON</t>
  </si>
  <si>
    <t>WOW</t>
  </si>
  <si>
    <t>UP</t>
  </si>
  <si>
    <t>METHAPHOR</t>
  </si>
  <si>
    <t>LABYRINTH</t>
  </si>
  <si>
    <t>MORNING SUN</t>
  </si>
  <si>
    <t>EUPHORIA</t>
  </si>
  <si>
    <t>ARTIST'S TOUCH</t>
  </si>
  <si>
    <t>NEW DEVELOPMENTS</t>
  </si>
  <si>
    <t xml:space="preserve">KEY LIME FLORIDA </t>
  </si>
  <si>
    <t>BLOOD ORANGE</t>
  </si>
  <si>
    <t>ORANGE ROYAL  (Fanta)</t>
  </si>
  <si>
    <t>STRAWBERRY RIPE (Juicy Strawberry)</t>
  </si>
  <si>
    <t xml:space="preserve">XTRA-MINT </t>
  </si>
  <si>
    <t xml:space="preserve">POLAR BLAST </t>
  </si>
  <si>
    <r>
      <t xml:space="preserve">BREAKFAST CEREAL </t>
    </r>
    <r>
      <rPr>
        <sz val="14"/>
        <color theme="1"/>
        <rFont val="Arial"/>
        <family val="2"/>
      </rPr>
      <t>(contains Diacetyl and/or related diketones)</t>
    </r>
  </si>
  <si>
    <t>VANILLA CUSTARD (Custard premium)</t>
  </si>
  <si>
    <t>Bread Crust</t>
  </si>
  <si>
    <t>141B</t>
  </si>
  <si>
    <r>
      <t xml:space="preserve">БЛАНК ЗАКАЗА АРОМАТИЗАТОРОВ </t>
    </r>
    <r>
      <rPr>
        <b/>
        <u/>
        <sz val="28"/>
        <color theme="1"/>
        <rFont val="Arial"/>
        <family val="2"/>
      </rPr>
      <t>FLAVOURART</t>
    </r>
    <r>
      <rPr>
        <b/>
        <sz val="28"/>
        <color theme="1"/>
        <rFont val="Arial"/>
        <family val="2"/>
      </rPr>
      <t xml:space="preserve"> В НАЛИЧИИ  В МОСКВЕ      </t>
    </r>
  </si>
  <si>
    <t>DRAGON FRUIT</t>
  </si>
  <si>
    <t>BAVARIAN CREAM</t>
  </si>
  <si>
    <t>VANILLA ICE CREAM (vanilla ice bean)</t>
  </si>
  <si>
    <t>CHOCOLATE GLAZED DONUT</t>
  </si>
  <si>
    <t>количество кг</t>
  </si>
  <si>
    <t>NEW YORK CHEESECAKE</t>
  </si>
  <si>
    <t>Миндаль</t>
  </si>
  <si>
    <t>Анис / Бадьян</t>
  </si>
  <si>
    <t>Яблоко Старк</t>
  </si>
  <si>
    <t>Яблоко Фудзи</t>
  </si>
  <si>
    <t>Абрикос</t>
  </si>
  <si>
    <t>Банан (конфетный)</t>
  </si>
  <si>
    <t>Яблочный пирог</t>
  </si>
  <si>
    <t>Солод</t>
  </si>
  <si>
    <t>Пиво</t>
  </si>
  <si>
    <t>Бергамот</t>
  </si>
  <si>
    <t>Черника</t>
  </si>
  <si>
    <t>Черешня</t>
  </si>
  <si>
    <t>Чёрный чай</t>
  </si>
  <si>
    <t>Ежевика</t>
  </si>
  <si>
    <t>Чёрная смородина</t>
  </si>
  <si>
    <t>Бренди</t>
  </si>
  <si>
    <t>Масло</t>
  </si>
  <si>
    <t>Баттерскотч (ириска)</t>
  </si>
  <si>
    <t>Дыня канталупа</t>
  </si>
  <si>
    <t>Каппучино</t>
  </si>
  <si>
    <t>Карамель</t>
  </si>
  <si>
    <t>Каталонский крем</t>
  </si>
  <si>
    <t>Шампанское</t>
  </si>
  <si>
    <t>Вишня</t>
  </si>
  <si>
    <t>Каштан</t>
  </si>
  <si>
    <t>Шоколад</t>
  </si>
  <si>
    <t>Корица</t>
  </si>
  <si>
    <t>Цитрусовый микс</t>
  </si>
  <si>
    <t>Какао</t>
  </si>
  <si>
    <t>Кокос</t>
  </si>
  <si>
    <t>Эспрессо</t>
  </si>
  <si>
    <t>Кола</t>
  </si>
  <si>
    <t>Печенье</t>
  </si>
  <si>
    <t>Сливки</t>
  </si>
  <si>
    <t>Взбитые сливки</t>
  </si>
  <si>
    <t>Круассан</t>
  </si>
  <si>
    <t>Кастард</t>
  </si>
  <si>
    <t>Инжир</t>
  </si>
  <si>
    <t>Лесные ягоды</t>
  </si>
  <si>
    <t>Джин</t>
  </si>
  <si>
    <t>Грейпфрут</t>
  </si>
  <si>
    <t>Белый виноград</t>
  </si>
  <si>
    <t>Виноград конкорд</t>
  </si>
  <si>
    <t>Зелёный чай</t>
  </si>
  <si>
    <t>Гуава</t>
  </si>
  <si>
    <t>Лесной орех (фундук)</t>
  </si>
  <si>
    <t>Мёд</t>
  </si>
  <si>
    <t>Цитрусы, крем, цветы</t>
  </si>
  <si>
    <t>Ирландский крем</t>
  </si>
  <si>
    <t>Ром</t>
  </si>
  <si>
    <t>Киви</t>
  </si>
  <si>
    <t>Лаванда</t>
  </si>
  <si>
    <t>Сицилийский лимон</t>
  </si>
  <si>
    <t>Лакрица</t>
  </si>
  <si>
    <t>Персидский лайм (холодный отжим)</t>
  </si>
  <si>
    <t>Персидский лайм (очищенный)</t>
  </si>
  <si>
    <t>Жидкий янтарь</t>
  </si>
  <si>
    <t>Личи</t>
  </si>
  <si>
    <t>Энергетик (Ред Булл)</t>
  </si>
  <si>
    <t>Мандарин</t>
  </si>
  <si>
    <t>Манго</t>
  </si>
  <si>
    <t>Мангостин</t>
  </si>
  <si>
    <t>Кленовый сироп</t>
  </si>
  <si>
    <t>Маршмеллоу (зефир)</t>
  </si>
  <si>
    <t>Марципан</t>
  </si>
  <si>
    <t>Ментол</t>
  </si>
  <si>
    <t>Меренга (безе)</t>
  </si>
  <si>
    <t>Молоко</t>
  </si>
  <si>
    <t>Концентрированное молоко</t>
  </si>
  <si>
    <t>Ореховая смесь</t>
  </si>
  <si>
    <t>Апельсин</t>
  </si>
  <si>
    <t>Ванильная конфета</t>
  </si>
  <si>
    <t>Лимонный кекс</t>
  </si>
  <si>
    <t>Кулич (панеттоне)</t>
  </si>
  <si>
    <t>Папайя</t>
  </si>
  <si>
    <t>Маракуйя</t>
  </si>
  <si>
    <t>Персик</t>
  </si>
  <si>
    <t>Белый персик</t>
  </si>
  <si>
    <t>Арахис</t>
  </si>
  <si>
    <t>Груша</t>
  </si>
  <si>
    <t>Перечная мята</t>
  </si>
  <si>
    <t>Ананас</t>
  </si>
  <si>
    <t>Фисташка</t>
  </si>
  <si>
    <t>Гранат</t>
  </si>
  <si>
    <t>Малина</t>
  </si>
  <si>
    <t>Древесина и мята</t>
  </si>
  <si>
    <t>Роза</t>
  </si>
  <si>
    <t>Мята</t>
  </si>
  <si>
    <t>Клубника</t>
  </si>
  <si>
    <t>Тирамису (кофейный десерт)</t>
  </si>
  <si>
    <t>Туррон (нуга)</t>
  </si>
  <si>
    <t>Жевательная конфета</t>
  </si>
  <si>
    <t>Бурбонская ваниль</t>
  </si>
  <si>
    <t>Классическая ваниль</t>
  </si>
  <si>
    <t>Таитянская ваниль</t>
  </si>
  <si>
    <t>Венский крем</t>
  </si>
  <si>
    <t>Фиалка</t>
  </si>
  <si>
    <t>Грецкий орех</t>
  </si>
  <si>
    <t>Арбуз</t>
  </si>
  <si>
    <t>Виски</t>
  </si>
  <si>
    <t>Красное вино</t>
  </si>
  <si>
    <t>Белое вино</t>
  </si>
  <si>
    <t>Йогурт</t>
  </si>
  <si>
    <t>Иланг-иланг</t>
  </si>
  <si>
    <t>Базилик</t>
  </si>
  <si>
    <t>Жёлтая выпечка</t>
  </si>
  <si>
    <t>Улучшитель выпечки</t>
  </si>
  <si>
    <t>Nonna's Cake</t>
  </si>
  <si>
    <t>Joy</t>
  </si>
  <si>
    <t>Ореховый табак</t>
  </si>
  <si>
    <t>Сливовый табак</t>
  </si>
  <si>
    <t>Шоколад и мята</t>
  </si>
  <si>
    <t>Лимонад</t>
  </si>
  <si>
    <t>Фруктовый табак</t>
  </si>
  <si>
    <t>Кардамон</t>
  </si>
  <si>
    <t>Огурец</t>
  </si>
  <si>
    <t>Кукуруза</t>
  </si>
  <si>
    <t>Гвоздика</t>
  </si>
  <si>
    <t>Дуб</t>
  </si>
  <si>
    <t>Чёрный перец</t>
  </si>
  <si>
    <t>Хлебная корочка</t>
  </si>
  <si>
    <t>Горький акцент</t>
  </si>
  <si>
    <t>Охлаждающий акцент</t>
  </si>
  <si>
    <t>"Загуститель" вкуса</t>
  </si>
  <si>
    <t>Стабилизатор кислотности (Ph+)</t>
  </si>
  <si>
    <t>Стабилизатор кислотности (Ph-)</t>
  </si>
  <si>
    <t>Усилитель тротхита</t>
  </si>
  <si>
    <t>Жасмин</t>
  </si>
  <si>
    <t>Жареное тесто</t>
  </si>
  <si>
    <t>Яблоко и карамель</t>
  </si>
  <si>
    <t>Пончик с ягодами</t>
  </si>
  <si>
    <t>Кофе</t>
  </si>
  <si>
    <t>Бисквит</t>
  </si>
  <si>
    <t>Цитрусовый бисквит</t>
  </si>
  <si>
    <t>выпечка, фрукты, молоко</t>
  </si>
  <si>
    <t>цитрусовый табак</t>
  </si>
  <si>
    <t>Сочная клубника</t>
  </si>
  <si>
    <t>Ванильный кастард</t>
  </si>
  <si>
    <t>Флоридский лайм</t>
  </si>
  <si>
    <t>Королевский апельсин (фанта)</t>
  </si>
  <si>
    <t>Красный апельсин</t>
  </si>
  <si>
    <t>Сухой завтрак</t>
  </si>
  <si>
    <t>Экстра-мята</t>
  </si>
  <si>
    <t>Питайя (драгонфрут)</t>
  </si>
  <si>
    <t>Корочка чизкейка (корка Грэма)</t>
  </si>
  <si>
    <t>Нью-йоркский чизкейк</t>
  </si>
  <si>
    <t>Баварский крем</t>
  </si>
  <si>
    <t>Ванильное мороженое</t>
  </si>
  <si>
    <t>Пончик с шоколадной глазурью</t>
  </si>
  <si>
    <t>Конфетный/мармеладный акцент</t>
  </si>
  <si>
    <t>Маласиский банан</t>
  </si>
  <si>
    <t>травы</t>
  </si>
  <si>
    <t>BANANA TOP MALAYSIA</t>
  </si>
  <si>
    <t>TOBACCO TOBMAL</t>
  </si>
  <si>
    <t>табак марлборо</t>
  </si>
  <si>
    <t>PAZZO - ACE (tropical mix)</t>
  </si>
  <si>
    <t>PAZZO - JOKER (Cannoli Cream)</t>
  </si>
  <si>
    <t>PAZZO - JACK (Strawberry Candy)</t>
  </si>
  <si>
    <t>PAZZO - QUEEN (Pink Lemonade)</t>
  </si>
  <si>
    <t>Тропический микс</t>
  </si>
  <si>
    <t>Крем для канолли</t>
  </si>
  <si>
    <t>Клубничная конфета</t>
  </si>
  <si>
    <t>Черносмородиновый мармелад</t>
  </si>
  <si>
    <t>Розовый лимонад</t>
  </si>
  <si>
    <t>PAZZO - KING (Blackcurrant Jelly)</t>
  </si>
  <si>
    <t>ОБЪЁМ</t>
  </si>
  <si>
    <t xml:space="preserve">ОБЪЁМ </t>
  </si>
  <si>
    <t xml:space="preserve">ОБЪЁМ     </t>
  </si>
  <si>
    <r>
      <t xml:space="preserve">Milk - Latte </t>
    </r>
    <r>
      <rPr>
        <sz val="12"/>
        <color theme="1"/>
        <rFont val="Arial"/>
        <family val="2"/>
      </rPr>
      <t>(contains Diacetyl and/or related diketones)</t>
    </r>
  </si>
  <si>
    <t>Milk Condensed - Latte Condensato</t>
  </si>
  <si>
    <t>GRAHAM CRUST / CRACKER</t>
  </si>
  <si>
    <t>FLUO PINK</t>
  </si>
  <si>
    <t>FLUO GOLD</t>
  </si>
  <si>
    <t xml:space="preserve">Табак </t>
  </si>
  <si>
    <t>FLUO YELLOW</t>
  </si>
  <si>
    <t xml:space="preserve"> Цена ароматизаторов на желтом фоне:</t>
  </si>
  <si>
    <t xml:space="preserve"> Цена ароматизаторов на зелёном фоне: 
 </t>
  </si>
  <si>
    <t xml:space="preserve"> Цена ароматизаторов на синем фоне: 
 </t>
  </si>
  <si>
    <t>BLUEBERRY FRUITY CANDY</t>
  </si>
  <si>
    <t>BLUEBERRY JUICY RIPE</t>
  </si>
  <si>
    <t>MANGO INDIAN SPECIAL</t>
  </si>
  <si>
    <t>MANGO FRUITY JUICY</t>
  </si>
  <si>
    <t>RAPSODY TOBACCO</t>
  </si>
  <si>
    <t>черничная конфета</t>
  </si>
  <si>
    <t xml:space="preserve">сочная спелая черника
</t>
  </si>
  <si>
    <t xml:space="preserve">особый индийский манго
</t>
  </si>
  <si>
    <t>сочный манго</t>
  </si>
  <si>
    <t>CANDY/JAMMY WIZARD  (FLAVOUR CORRECTOR)</t>
  </si>
  <si>
    <t>DARK BERRIES</t>
  </si>
  <si>
    <t xml:space="preserve">PINK GRAPEFRUIT </t>
  </si>
  <si>
    <t xml:space="preserve">SWEET CITRUS </t>
  </si>
  <si>
    <t>SICILIAN ICE CREAM</t>
  </si>
  <si>
    <r>
      <rPr>
        <b/>
        <sz val="36"/>
        <color theme="0"/>
        <rFont val="Arial"/>
        <family val="2"/>
      </rPr>
      <t xml:space="preserve">ВНИМАНИЕ!   </t>
    </r>
    <r>
      <rPr>
        <b/>
        <sz val="19"/>
        <color theme="0"/>
        <rFont val="Arial"/>
        <family val="2"/>
      </rPr>
      <t xml:space="preserve">                                                                 на складе в Москве уже доступные 4 новых вкусов:         186 DARK BERRIES
187 PINK GRAPEFRUIT 
188 SWEET CITRUS 
189 SICILIAN ICE CREAM
</t>
    </r>
    <r>
      <rPr>
        <b/>
        <sz val="13"/>
        <color rgb="FFFF0000"/>
        <rFont val="Arial"/>
        <family val="2"/>
      </rPr>
      <t xml:space="preserve">
</t>
    </r>
  </si>
  <si>
    <t xml:space="preserve">Ароматизаторы Flavourart имеют высокую концентрацию                                                        Рекомендуется использовать в среднем около 3%                                                                         В стоимость входит НДС                                                                                                                                                                         </t>
  </si>
  <si>
    <t>темные ягоды</t>
  </si>
  <si>
    <t>розовый грейпфруйт</t>
  </si>
  <si>
    <t>сладкые цитрусы</t>
  </si>
  <si>
    <t>сицилиское мороженое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</si>
</sst>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\ \р\у\б"/>
    <numFmt numFmtId="165" formatCode="#0.0\ \р\у\б"/>
    <numFmt numFmtId="166" formatCode="#.0\ \р\у\б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i/>
      <sz val="24"/>
      <color theme="1"/>
      <name val="Arial"/>
      <family val="2"/>
    </font>
    <font>
      <b/>
      <i/>
      <u/>
      <sz val="22"/>
      <color theme="1"/>
      <name val="Arial"/>
      <family val="2"/>
    </font>
    <font>
      <b/>
      <sz val="28"/>
      <color theme="1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u/>
      <sz val="28"/>
      <color theme="1"/>
      <name val="Arial"/>
      <family val="2"/>
    </font>
    <font>
      <b/>
      <sz val="13"/>
      <color theme="0"/>
      <name val="Arial"/>
      <family val="2"/>
    </font>
    <font>
      <b/>
      <sz val="26"/>
      <color theme="1"/>
      <name val="Arial"/>
      <family val="2"/>
    </font>
    <font>
      <b/>
      <sz val="26"/>
      <color rgb="FF000000"/>
      <name val="Arial"/>
      <family val="2"/>
    </font>
    <font>
      <b/>
      <sz val="13"/>
      <color rgb="FFFF0000"/>
      <name val="Arial"/>
      <family val="2"/>
    </font>
    <font>
      <b/>
      <sz val="19"/>
      <color theme="0"/>
      <name val="Arial"/>
      <family val="2"/>
    </font>
    <font>
      <b/>
      <sz val="36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FB9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5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/>
    <xf numFmtId="0" fontId="6" fillId="3" borderId="24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Protection="1">
      <protection locked="0"/>
    </xf>
    <xf numFmtId="0" fontId="6" fillId="0" borderId="26" xfId="0" applyFont="1" applyFill="1" applyBorder="1" applyProtection="1">
      <protection locked="0"/>
    </xf>
    <xf numFmtId="0" fontId="6" fillId="0" borderId="27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0" fontId="6" fillId="0" borderId="29" xfId="0" applyFont="1" applyFill="1" applyBorder="1" applyProtection="1">
      <protection locked="0"/>
    </xf>
    <xf numFmtId="0" fontId="6" fillId="0" borderId="30" xfId="0" applyFont="1" applyFill="1" applyBorder="1" applyProtection="1">
      <protection locked="0"/>
    </xf>
    <xf numFmtId="1" fontId="9" fillId="0" borderId="0" xfId="0" applyNumberFormat="1" applyFont="1" applyFill="1" applyProtection="1"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6" fillId="0" borderId="33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4" borderId="3" xfId="0" applyFont="1" applyFill="1" applyBorder="1" applyAlignment="1" applyProtection="1">
      <alignment vertical="center" wrapText="1"/>
    </xf>
    <xf numFmtId="0" fontId="6" fillId="0" borderId="34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0" fontId="6" fillId="0" borderId="17" xfId="0" applyFont="1" applyFill="1" applyBorder="1" applyProtection="1">
      <protection locked="0"/>
    </xf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Protection="1"/>
    <xf numFmtId="0" fontId="7" fillId="2" borderId="8" xfId="23" applyNumberFormat="1" applyFont="1" applyFill="1" applyBorder="1" applyProtection="1"/>
    <xf numFmtId="0" fontId="6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6" fillId="0" borderId="37" xfId="0" applyFont="1" applyFill="1" applyBorder="1" applyProtection="1">
      <protection locked="0"/>
    </xf>
    <xf numFmtId="0" fontId="6" fillId="0" borderId="38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6" fillId="0" borderId="12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21" xfId="0" applyNumberFormat="1" applyFont="1" applyFill="1" applyBorder="1" applyProtection="1"/>
    <xf numFmtId="0" fontId="6" fillId="0" borderId="22" xfId="0" applyNumberFormat="1" applyFont="1" applyFill="1" applyBorder="1" applyProtection="1"/>
    <xf numFmtId="0" fontId="9" fillId="0" borderId="22" xfId="0" applyNumberFormat="1" applyFont="1" applyFill="1" applyBorder="1" applyProtection="1"/>
    <xf numFmtId="0" fontId="6" fillId="0" borderId="23" xfId="0" applyNumberFormat="1" applyFont="1" applyFill="1" applyBorder="1" applyProtection="1"/>
    <xf numFmtId="0" fontId="6" fillId="0" borderId="8" xfId="0" applyNumberFormat="1" applyFont="1" applyFill="1" applyBorder="1" applyProtection="1"/>
    <xf numFmtId="0" fontId="6" fillId="5" borderId="21" xfId="0" applyFont="1" applyFill="1" applyBorder="1" applyProtection="1"/>
    <xf numFmtId="0" fontId="6" fillId="5" borderId="22" xfId="0" applyFont="1" applyFill="1" applyBorder="1" applyProtection="1"/>
    <xf numFmtId="0" fontId="6" fillId="5" borderId="23" xfId="0" applyFont="1" applyFill="1" applyBorder="1" applyProtection="1"/>
    <xf numFmtId="0" fontId="6" fillId="5" borderId="22" xfId="0" applyFont="1" applyFill="1" applyBorder="1" applyProtection="1">
      <protection locked="0"/>
    </xf>
    <xf numFmtId="0" fontId="6" fillId="5" borderId="36" xfId="0" applyFont="1" applyFill="1" applyBorder="1" applyProtection="1">
      <protection locked="0"/>
    </xf>
    <xf numFmtId="0" fontId="6" fillId="5" borderId="23" xfId="0" applyFont="1" applyFill="1" applyBorder="1" applyProtection="1">
      <protection locked="0"/>
    </xf>
    <xf numFmtId="0" fontId="6" fillId="5" borderId="21" xfId="0" applyFont="1" applyFill="1" applyBorder="1" applyProtection="1">
      <protection locked="0"/>
    </xf>
    <xf numFmtId="0" fontId="6" fillId="5" borderId="18" xfId="0" applyFont="1" applyFill="1" applyBorder="1" applyProtection="1">
      <protection locked="0"/>
    </xf>
    <xf numFmtId="0" fontId="6" fillId="5" borderId="35" xfId="0" applyFont="1" applyFill="1" applyBorder="1" applyProtection="1">
      <protection locked="0"/>
    </xf>
    <xf numFmtId="0" fontId="6" fillId="7" borderId="22" xfId="0" applyFont="1" applyFill="1" applyBorder="1" applyProtection="1"/>
    <xf numFmtId="0" fontId="6" fillId="7" borderId="5" xfId="0" applyFont="1" applyFill="1" applyBorder="1" applyProtection="1"/>
    <xf numFmtId="0" fontId="9" fillId="7" borderId="2" xfId="0" applyFont="1" applyFill="1" applyBorder="1" applyProtection="1"/>
    <xf numFmtId="0" fontId="6" fillId="7" borderId="35" xfId="0" applyFont="1" applyFill="1" applyBorder="1" applyProtection="1">
      <protection locked="0"/>
    </xf>
    <xf numFmtId="0" fontId="6" fillId="0" borderId="29" xfId="0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right"/>
      <protection locked="0"/>
    </xf>
    <xf numFmtId="0" fontId="6" fillId="9" borderId="3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5" borderId="12" xfId="0" applyNumberFormat="1" applyFont="1" applyFill="1" applyBorder="1" applyAlignment="1" applyProtection="1">
      <alignment horizontal="center"/>
    </xf>
    <xf numFmtId="0" fontId="7" fillId="5" borderId="13" xfId="0" applyNumberFormat="1" applyFont="1" applyFill="1" applyBorder="1" applyAlignment="1" applyProtection="1">
      <alignment horizontal="center"/>
    </xf>
    <xf numFmtId="0" fontId="7" fillId="5" borderId="14" xfId="0" applyNumberFormat="1" applyFont="1" applyFill="1" applyBorder="1" applyAlignment="1" applyProtection="1">
      <alignment horizontal="center"/>
    </xf>
    <xf numFmtId="0" fontId="7" fillId="10" borderId="12" xfId="0" applyNumberFormat="1" applyFont="1" applyFill="1" applyBorder="1" applyAlignment="1" applyProtection="1">
      <alignment horizontal="center"/>
    </xf>
    <xf numFmtId="0" fontId="7" fillId="10" borderId="13" xfId="0" applyNumberFormat="1" applyFont="1" applyFill="1" applyBorder="1" applyAlignment="1" applyProtection="1">
      <alignment horizontal="center"/>
    </xf>
    <xf numFmtId="0" fontId="7" fillId="10" borderId="14" xfId="0" applyNumberFormat="1" applyFont="1" applyFill="1" applyBorder="1" applyAlignment="1" applyProtection="1">
      <alignment horizontal="center"/>
    </xf>
    <xf numFmtId="164" fontId="5" fillId="10" borderId="9" xfId="0" applyNumberFormat="1" applyFont="1" applyFill="1" applyBorder="1" applyAlignment="1" applyProtection="1">
      <alignment horizontal="center"/>
    </xf>
    <xf numFmtId="165" fontId="5" fillId="10" borderId="10" xfId="0" applyNumberFormat="1" applyFont="1" applyFill="1" applyBorder="1" applyAlignment="1" applyProtection="1">
      <alignment horizontal="center"/>
    </xf>
    <xf numFmtId="164" fontId="5" fillId="10" borderId="10" xfId="0" applyNumberFormat="1" applyFont="1" applyFill="1" applyBorder="1" applyAlignment="1" applyProtection="1">
      <alignment horizontal="center"/>
    </xf>
    <xf numFmtId="164" fontId="5" fillId="10" borderId="11" xfId="0" applyNumberFormat="1" applyFont="1" applyFill="1" applyBorder="1" applyAlignment="1" applyProtection="1">
      <alignment horizontal="center"/>
    </xf>
    <xf numFmtId="0" fontId="6" fillId="3" borderId="42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6" fillId="3" borderId="44" xfId="0" applyFont="1" applyFill="1" applyBorder="1" applyAlignment="1" applyProtection="1">
      <alignment horizontal="center"/>
    </xf>
    <xf numFmtId="0" fontId="7" fillId="12" borderId="8" xfId="0" applyNumberFormat="1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vertical="center" wrapText="1"/>
    </xf>
    <xf numFmtId="0" fontId="7" fillId="6" borderId="3" xfId="0" applyFont="1" applyFill="1" applyBorder="1" applyAlignment="1" applyProtection="1">
      <alignment horizontal="center"/>
    </xf>
    <xf numFmtId="0" fontId="6" fillId="5" borderId="47" xfId="0" applyFont="1" applyFill="1" applyBorder="1" applyProtection="1"/>
    <xf numFmtId="0" fontId="6" fillId="5" borderId="5" xfId="0" applyFont="1" applyFill="1" applyBorder="1" applyProtection="1"/>
    <xf numFmtId="0" fontId="6" fillId="5" borderId="48" xfId="0" applyFont="1" applyFill="1" applyBorder="1" applyProtection="1"/>
    <xf numFmtId="0" fontId="6" fillId="5" borderId="48" xfId="0" applyFont="1" applyFill="1" applyBorder="1" applyProtection="1">
      <protection locked="0"/>
    </xf>
    <xf numFmtId="0" fontId="6" fillId="7" borderId="49" xfId="0" applyFont="1" applyFill="1" applyBorder="1" applyProtection="1">
      <protection locked="0"/>
    </xf>
    <xf numFmtId="0" fontId="6" fillId="5" borderId="47" xfId="0" applyFont="1" applyFill="1" applyBorder="1" applyProtection="1">
      <protection locked="0"/>
    </xf>
    <xf numFmtId="0" fontId="6" fillId="5" borderId="49" xfId="0" applyFont="1" applyFill="1" applyBorder="1" applyProtection="1">
      <protection locked="0"/>
    </xf>
    <xf numFmtId="0" fontId="6" fillId="5" borderId="5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15" fillId="13" borderId="12" xfId="0" applyNumberFormat="1" applyFont="1" applyFill="1" applyBorder="1" applyAlignment="1" applyProtection="1">
      <alignment horizontal="center"/>
    </xf>
    <xf numFmtId="0" fontId="15" fillId="13" borderId="13" xfId="0" applyNumberFormat="1" applyFont="1" applyFill="1" applyBorder="1" applyAlignment="1" applyProtection="1">
      <alignment horizontal="center"/>
    </xf>
    <xf numFmtId="0" fontId="15" fillId="13" borderId="14" xfId="0" applyNumberFormat="1" applyFont="1" applyFill="1" applyBorder="1" applyAlignment="1" applyProtection="1">
      <alignment horizontal="center"/>
    </xf>
    <xf numFmtId="164" fontId="5" fillId="13" borderId="9" xfId="0" applyNumberFormat="1" applyFont="1" applyFill="1" applyBorder="1" applyAlignment="1" applyProtection="1">
      <alignment horizontal="center"/>
    </xf>
    <xf numFmtId="165" fontId="5" fillId="13" borderId="10" xfId="0" applyNumberFormat="1" applyFont="1" applyFill="1" applyBorder="1" applyAlignment="1" applyProtection="1">
      <alignment horizontal="center"/>
    </xf>
    <xf numFmtId="164" fontId="5" fillId="13" borderId="10" xfId="0" applyNumberFormat="1" applyFont="1" applyFill="1" applyBorder="1" applyAlignment="1" applyProtection="1">
      <alignment horizontal="center"/>
    </xf>
    <xf numFmtId="164" fontId="5" fillId="13" borderId="11" xfId="0" applyNumberFormat="1" applyFont="1" applyFill="1" applyBorder="1" applyAlignment="1" applyProtection="1">
      <alignment horizontal="center"/>
    </xf>
    <xf numFmtId="0" fontId="7" fillId="13" borderId="1" xfId="0" applyFont="1" applyFill="1" applyBorder="1" applyProtection="1"/>
    <xf numFmtId="0" fontId="6" fillId="13" borderId="21" xfId="0" applyFont="1" applyFill="1" applyBorder="1" applyProtection="1">
      <protection locked="0"/>
    </xf>
    <xf numFmtId="0" fontId="6" fillId="13" borderId="47" xfId="0" applyFont="1" applyFill="1" applyBorder="1" applyProtection="1">
      <protection locked="0"/>
    </xf>
    <xf numFmtId="0" fontId="6" fillId="13" borderId="35" xfId="0" applyFont="1" applyFill="1" applyBorder="1" applyProtection="1">
      <protection locked="0"/>
    </xf>
    <xf numFmtId="0" fontId="6" fillId="13" borderId="49" xfId="0" applyFont="1" applyFill="1" applyBorder="1" applyProtection="1">
      <protection locked="0"/>
    </xf>
    <xf numFmtId="0" fontId="6" fillId="13" borderId="22" xfId="0" applyFont="1" applyFill="1" applyBorder="1" applyProtection="1"/>
    <xf numFmtId="0" fontId="6" fillId="13" borderId="5" xfId="0" applyFont="1" applyFill="1" applyBorder="1" applyProtection="1"/>
    <xf numFmtId="9" fontId="6" fillId="0" borderId="0" xfId="0" applyNumberFormat="1" applyFont="1" applyFill="1" applyBorder="1" applyProtection="1"/>
    <xf numFmtId="0" fontId="6" fillId="13" borderId="23" xfId="0" applyFont="1" applyFill="1" applyBorder="1" applyProtection="1">
      <protection locked="0"/>
    </xf>
    <xf numFmtId="0" fontId="6" fillId="13" borderId="48" xfId="0" applyFont="1" applyFill="1" applyBorder="1" applyProtection="1">
      <protection locked="0"/>
    </xf>
    <xf numFmtId="0" fontId="6" fillId="0" borderId="35" xfId="0" applyNumberFormat="1" applyFont="1" applyFill="1" applyBorder="1" applyProtection="1"/>
    <xf numFmtId="0" fontId="9" fillId="0" borderId="50" xfId="0" applyFont="1" applyFill="1" applyBorder="1" applyAlignment="1" applyProtection="1">
      <alignment horizontal="center"/>
    </xf>
    <xf numFmtId="0" fontId="9" fillId="7" borderId="49" xfId="0" applyFont="1" applyFill="1" applyBorder="1" applyProtection="1"/>
    <xf numFmtId="0" fontId="6" fillId="0" borderId="50" xfId="0" applyFont="1" applyFill="1" applyBorder="1" applyProtection="1">
      <protection locked="0"/>
    </xf>
    <xf numFmtId="0" fontId="7" fillId="12" borderId="3" xfId="0" applyFont="1" applyFill="1" applyBorder="1" applyAlignment="1" applyProtection="1">
      <alignment horizontal="center"/>
    </xf>
    <xf numFmtId="0" fontId="7" fillId="12" borderId="7" xfId="0" applyFont="1" applyFill="1" applyBorder="1" applyAlignment="1" applyProtection="1">
      <alignment horizontal="center"/>
    </xf>
    <xf numFmtId="0" fontId="7" fillId="12" borderId="4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49" fontId="20" fillId="11" borderId="0" xfId="23" applyNumberFormat="1" applyFont="1" applyFill="1" applyBorder="1" applyAlignment="1" applyProtection="1">
      <alignment horizontal="left" vertical="top" wrapText="1"/>
      <protection locked="0"/>
    </xf>
    <xf numFmtId="49" fontId="17" fillId="11" borderId="0" xfId="23" applyNumberFormat="1" applyFont="1" applyFill="1" applyBorder="1" applyAlignment="1" applyProtection="1">
      <alignment horizontal="left" vertical="top" wrapText="1"/>
      <protection locked="0"/>
    </xf>
    <xf numFmtId="49" fontId="17" fillId="11" borderId="6" xfId="23" applyNumberFormat="1" applyFont="1" applyFill="1" applyBorder="1" applyAlignment="1" applyProtection="1">
      <alignment horizontal="left" vertical="top" wrapText="1"/>
      <protection locked="0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 applyProtection="1">
      <alignment horizontal="left" vertical="center" wrapText="1"/>
    </xf>
    <xf numFmtId="0" fontId="18" fillId="5" borderId="41" xfId="0" applyFont="1" applyFill="1" applyBorder="1" applyAlignment="1" applyProtection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18" fillId="5" borderId="45" xfId="0" applyFont="1" applyFill="1" applyBorder="1" applyAlignment="1" applyProtection="1">
      <alignment horizontal="left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18" fillId="5" borderId="46" xfId="0" applyFont="1" applyFill="1" applyBorder="1" applyAlignment="1" applyProtection="1">
      <alignment horizontal="left" vertical="center" wrapText="1"/>
    </xf>
    <xf numFmtId="0" fontId="18" fillId="10" borderId="40" xfId="0" applyFont="1" applyFill="1" applyBorder="1" applyAlignment="1" applyProtection="1">
      <alignment horizontal="left" vertical="center" wrapText="1"/>
    </xf>
    <xf numFmtId="0" fontId="18" fillId="10" borderId="41" xfId="0" applyFont="1" applyFill="1" applyBorder="1" applyAlignment="1" applyProtection="1">
      <alignment horizontal="left" vertical="center" wrapText="1"/>
    </xf>
    <xf numFmtId="0" fontId="18" fillId="10" borderId="1" xfId="0" applyFont="1" applyFill="1" applyBorder="1" applyAlignment="1" applyProtection="1">
      <alignment horizontal="left" vertical="center" wrapText="1"/>
    </xf>
    <xf numFmtId="0" fontId="18" fillId="10" borderId="45" xfId="0" applyFont="1" applyFill="1" applyBorder="1" applyAlignment="1" applyProtection="1">
      <alignment horizontal="left" vertical="center" wrapText="1"/>
    </xf>
    <xf numFmtId="0" fontId="18" fillId="10" borderId="2" xfId="0" applyFont="1" applyFill="1" applyBorder="1" applyAlignment="1" applyProtection="1">
      <alignment horizontal="left" vertical="center" wrapText="1"/>
    </xf>
    <xf numFmtId="0" fontId="18" fillId="10" borderId="46" xfId="0" applyFont="1" applyFill="1" applyBorder="1" applyAlignment="1" applyProtection="1">
      <alignment horizontal="left" vertical="center" wrapText="1"/>
    </xf>
    <xf numFmtId="0" fontId="18" fillId="13" borderId="40" xfId="0" applyFont="1" applyFill="1" applyBorder="1" applyAlignment="1" applyProtection="1">
      <alignment vertical="center" wrapText="1"/>
    </xf>
    <xf numFmtId="0" fontId="18" fillId="13" borderId="41" xfId="0" applyFont="1" applyFill="1" applyBorder="1" applyAlignment="1" applyProtection="1">
      <alignment vertical="center"/>
    </xf>
    <xf numFmtId="0" fontId="18" fillId="13" borderId="1" xfId="0" applyFont="1" applyFill="1" applyBorder="1" applyAlignment="1" applyProtection="1">
      <alignment vertical="center"/>
    </xf>
    <xf numFmtId="0" fontId="18" fillId="13" borderId="45" xfId="0" applyFont="1" applyFill="1" applyBorder="1" applyAlignment="1" applyProtection="1">
      <alignment vertical="center"/>
    </xf>
    <xf numFmtId="0" fontId="18" fillId="13" borderId="2" xfId="0" applyFont="1" applyFill="1" applyBorder="1" applyAlignment="1" applyProtection="1">
      <alignment vertical="center"/>
    </xf>
    <xf numFmtId="0" fontId="18" fillId="13" borderId="46" xfId="0" applyFont="1" applyFill="1" applyBorder="1" applyAlignment="1" applyProtection="1">
      <alignment vertical="center"/>
    </xf>
    <xf numFmtId="166" fontId="5" fillId="5" borderId="9" xfId="23" applyNumberFormat="1" applyFont="1" applyFill="1" applyBorder="1" applyAlignment="1" applyProtection="1">
      <alignment horizontal="center"/>
    </xf>
    <xf numFmtId="166" fontId="5" fillId="5" borderId="10" xfId="23" applyNumberFormat="1" applyFont="1" applyFill="1" applyBorder="1" applyAlignment="1" applyProtection="1">
      <alignment horizontal="center"/>
    </xf>
    <xf numFmtId="166" fontId="5" fillId="5" borderId="11" xfId="23" applyNumberFormat="1" applyFont="1" applyFill="1" applyBorder="1" applyAlignment="1" applyProtection="1">
      <alignment horizontal="center"/>
    </xf>
  </cellXfs>
  <cellStyles count="352">
    <cellStyle name="Comma" xfId="23" builtinId="3"/>
    <cellStyle name="Followed Hyperlink" xfId="141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35" builtinId="9" hidden="1"/>
    <cellStyle name="Followed Hyperlink" xfId="327" builtinId="9" hidden="1"/>
    <cellStyle name="Followed Hyperlink" xfId="319" builtinId="9" hidden="1"/>
    <cellStyle name="Followed Hyperlink" xfId="311" builtinId="9" hidden="1"/>
    <cellStyle name="Followed Hyperlink" xfId="303" builtinId="9" hidden="1"/>
    <cellStyle name="Followed Hyperlink" xfId="295" builtinId="9" hidden="1"/>
    <cellStyle name="Followed Hyperlink" xfId="287" builtinId="9" hidden="1"/>
    <cellStyle name="Followed Hyperlink" xfId="279" builtinId="9" hidden="1"/>
    <cellStyle name="Followed Hyperlink" xfId="271" builtinId="9" hidden="1"/>
    <cellStyle name="Followed Hyperlink" xfId="263" builtinId="9" hidden="1"/>
    <cellStyle name="Followed Hyperlink" xfId="255" builtinId="9" hidden="1"/>
    <cellStyle name="Followed Hyperlink" xfId="247" builtinId="9" hidden="1"/>
    <cellStyle name="Followed Hyperlink" xfId="239" builtinId="9" hidden="1"/>
    <cellStyle name="Followed Hyperlink" xfId="231" builtinId="9" hidden="1"/>
    <cellStyle name="Followed Hyperlink" xfId="223" builtinId="9" hidden="1"/>
    <cellStyle name="Followed Hyperlink" xfId="215" builtinId="9" hidden="1"/>
    <cellStyle name="Followed Hyperlink" xfId="207" builtinId="9" hidden="1"/>
    <cellStyle name="Followed Hyperlink" xfId="199" builtinId="9" hidden="1"/>
    <cellStyle name="Followed Hyperlink" xfId="191" builtinId="9" hidden="1"/>
    <cellStyle name="Followed Hyperlink" xfId="183" builtinId="9" hidden="1"/>
    <cellStyle name="Followed Hyperlink" xfId="175" builtinId="9" hidden="1"/>
    <cellStyle name="Followed Hyperlink" xfId="167" builtinId="9" hidden="1"/>
    <cellStyle name="Followed Hyperlink" xfId="159" builtinId="9" hidden="1"/>
    <cellStyle name="Followed Hyperlink" xfId="151" builtinId="9" hidden="1"/>
    <cellStyle name="Followed Hyperlink" xfId="143" builtinId="9" hidden="1"/>
    <cellStyle name="Followed Hyperlink" xfId="61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27" builtinId="9" hidden="1"/>
    <cellStyle name="Followed Hyperlink" xfId="111" builtinId="9" hidden="1"/>
    <cellStyle name="Followed Hyperlink" xfId="95" builtinId="9" hidden="1"/>
    <cellStyle name="Followed Hyperlink" xfId="79" builtinId="9" hidden="1"/>
    <cellStyle name="Followed Hyperlink" xfId="63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3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4" builtinId="9" hidden="1"/>
    <cellStyle name="Followed Hyperlink" xfId="6" builtinId="9" hidden="1"/>
    <cellStyle name="Followed Hyperlink" xfId="2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Hyperlink" xfId="58" builtinId="8" hidden="1"/>
    <cellStyle name="Hyperlink" xfId="62" builtinId="8" hidden="1"/>
    <cellStyle name="Hyperlink" xfId="66" builtinId="8" hidden="1"/>
    <cellStyle name="Hyperlink" xfId="70" builtinId="8" hidden="1"/>
    <cellStyle name="Hyperlink" xfId="74" builtinId="8" hidden="1"/>
    <cellStyle name="Hyperlink" xfId="78" builtinId="8" hidden="1"/>
    <cellStyle name="Hyperlink" xfId="82" builtinId="8" hidden="1"/>
    <cellStyle name="Hyperlink" xfId="86" builtinId="8" hidden="1"/>
    <cellStyle name="Hyperlink" xfId="90" builtinId="8" hidden="1"/>
    <cellStyle name="Hyperlink" xfId="94" builtinId="8" hidden="1"/>
    <cellStyle name="Hyperlink" xfId="98" builtinId="8" hidden="1"/>
    <cellStyle name="Hyperlink" xfId="102" builtinId="8" hidden="1"/>
    <cellStyle name="Hyperlink" xfId="106" builtinId="8" hidden="1"/>
    <cellStyle name="Hyperlink" xfId="110" builtinId="8" hidden="1"/>
    <cellStyle name="Hyperlink" xfId="114" builtinId="8" hidden="1"/>
    <cellStyle name="Hyperlink" xfId="118" builtinId="8" hidden="1"/>
    <cellStyle name="Hyperlink" xfId="122" builtinId="8" hidden="1"/>
    <cellStyle name="Hyperlink" xfId="126" builtinId="8" hidden="1"/>
    <cellStyle name="Hyperlink" xfId="130" builtinId="8" hidden="1"/>
    <cellStyle name="Hyperlink" xfId="134" builtinId="8" hidden="1"/>
    <cellStyle name="Hyperlink" xfId="138" builtinId="8" hidden="1"/>
    <cellStyle name="Hyperlink" xfId="142" builtinId="8" hidden="1"/>
    <cellStyle name="Hyperlink" xfId="146" builtinId="8" hidden="1"/>
    <cellStyle name="Hyperlink" xfId="150" builtinId="8" hidden="1"/>
    <cellStyle name="Hyperlink" xfId="154" builtinId="8" hidden="1"/>
    <cellStyle name="Hyperlink" xfId="158" builtinId="8" hidden="1"/>
    <cellStyle name="Hyperlink" xfId="162" builtinId="8" hidden="1"/>
    <cellStyle name="Hyperlink" xfId="166" builtinId="8" hidden="1"/>
    <cellStyle name="Hyperlink" xfId="170" builtinId="8" hidden="1"/>
    <cellStyle name="Hyperlink" xfId="174" builtinId="8" hidden="1"/>
    <cellStyle name="Hyperlink" xfId="178" builtinId="8" hidden="1"/>
    <cellStyle name="Hyperlink" xfId="182" builtinId="8" hidden="1"/>
    <cellStyle name="Hyperlink" xfId="186" builtinId="8" hidden="1"/>
    <cellStyle name="Hyperlink" xfId="190" builtinId="8" hidden="1"/>
    <cellStyle name="Hyperlink" xfId="194" builtinId="8" hidden="1"/>
    <cellStyle name="Hyperlink" xfId="198" builtinId="8" hidden="1"/>
    <cellStyle name="Hyperlink" xfId="202" builtinId="8" hidden="1"/>
    <cellStyle name="Hyperlink" xfId="206" builtinId="8" hidden="1"/>
    <cellStyle name="Hyperlink" xfId="210" builtinId="8" hidden="1"/>
    <cellStyle name="Hyperlink" xfId="214" builtinId="8" hidden="1"/>
    <cellStyle name="Hyperlink" xfId="218" builtinId="8" hidden="1"/>
    <cellStyle name="Hyperlink" xfId="222" builtinId="8" hidden="1"/>
    <cellStyle name="Hyperlink" xfId="226" builtinId="8" hidden="1"/>
    <cellStyle name="Hyperlink" xfId="230" builtinId="8" hidden="1"/>
    <cellStyle name="Hyperlink" xfId="234" builtinId="8" hidden="1"/>
    <cellStyle name="Hyperlink" xfId="238" builtinId="8" hidden="1"/>
    <cellStyle name="Hyperlink" xfId="242" builtinId="8" hidden="1"/>
    <cellStyle name="Hyperlink" xfId="246" builtinId="8" hidden="1"/>
    <cellStyle name="Hyperlink" xfId="250" builtinId="8" hidden="1"/>
    <cellStyle name="Hyperlink" xfId="254" builtinId="8" hidden="1"/>
    <cellStyle name="Hyperlink" xfId="258" builtinId="8" hidden="1"/>
    <cellStyle name="Hyperlink" xfId="262" builtinId="8" hidden="1"/>
    <cellStyle name="Hyperlink" xfId="266" builtinId="8" hidden="1"/>
    <cellStyle name="Hyperlink" xfId="270" builtinId="8" hidden="1"/>
    <cellStyle name="Hyperlink" xfId="274" builtinId="8" hidden="1"/>
    <cellStyle name="Hyperlink" xfId="278" builtinId="8" hidden="1"/>
    <cellStyle name="Hyperlink" xfId="282" builtinId="8" hidden="1"/>
    <cellStyle name="Hyperlink" xfId="286" builtinId="8" hidden="1"/>
    <cellStyle name="Hyperlink" xfId="290" builtinId="8" hidden="1"/>
    <cellStyle name="Hyperlink" xfId="294" builtinId="8" hidden="1"/>
    <cellStyle name="Hyperlink" xfId="298" builtinId="8" hidden="1"/>
    <cellStyle name="Hyperlink" xfId="302" builtinId="8" hidden="1"/>
    <cellStyle name="Hyperlink" xfId="306" builtinId="8" hidden="1"/>
    <cellStyle name="Hyperlink" xfId="310" builtinId="8" hidden="1"/>
    <cellStyle name="Hyperlink" xfId="314" builtinId="8" hidden="1"/>
    <cellStyle name="Hyperlink" xfId="318" builtinId="8" hidden="1"/>
    <cellStyle name="Hyperlink" xfId="322" builtinId="8" hidden="1"/>
    <cellStyle name="Hyperlink" xfId="326" builtinId="8" hidden="1"/>
    <cellStyle name="Hyperlink" xfId="330" builtinId="8" hidden="1"/>
    <cellStyle name="Hyperlink" xfId="334" builtinId="8" hidden="1"/>
    <cellStyle name="Hyperlink" xfId="338" builtinId="8" hidden="1"/>
    <cellStyle name="Hyperlink" xfId="340" builtinId="8" hidden="1"/>
    <cellStyle name="Hyperlink" xfId="336" builtinId="8" hidden="1"/>
    <cellStyle name="Hyperlink" xfId="332" builtinId="8" hidden="1"/>
    <cellStyle name="Hyperlink" xfId="328" builtinId="8" hidden="1"/>
    <cellStyle name="Hyperlink" xfId="324" builtinId="8" hidden="1"/>
    <cellStyle name="Hyperlink" xfId="320" builtinId="8" hidden="1"/>
    <cellStyle name="Hyperlink" xfId="316" builtinId="8" hidden="1"/>
    <cellStyle name="Hyperlink" xfId="312" builtinId="8" hidden="1"/>
    <cellStyle name="Hyperlink" xfId="308" builtinId="8" hidden="1"/>
    <cellStyle name="Hyperlink" xfId="304" builtinId="8" hidden="1"/>
    <cellStyle name="Hyperlink" xfId="300" builtinId="8" hidden="1"/>
    <cellStyle name="Hyperlink" xfId="296" builtinId="8" hidden="1"/>
    <cellStyle name="Hyperlink" xfId="292" builtinId="8" hidden="1"/>
    <cellStyle name="Hyperlink" xfId="288" builtinId="8" hidden="1"/>
    <cellStyle name="Hyperlink" xfId="284" builtinId="8" hidden="1"/>
    <cellStyle name="Hyperlink" xfId="280" builtinId="8" hidden="1"/>
    <cellStyle name="Hyperlink" xfId="276" builtinId="8" hidden="1"/>
    <cellStyle name="Hyperlink" xfId="272" builtinId="8" hidden="1"/>
    <cellStyle name="Hyperlink" xfId="268" builtinId="8" hidden="1"/>
    <cellStyle name="Hyperlink" xfId="264" builtinId="8" hidden="1"/>
    <cellStyle name="Hyperlink" xfId="260" builtinId="8" hidden="1"/>
    <cellStyle name="Hyperlink" xfId="256" builtinId="8" hidden="1"/>
    <cellStyle name="Hyperlink" xfId="252" builtinId="8" hidden="1"/>
    <cellStyle name="Hyperlink" xfId="248" builtinId="8" hidden="1"/>
    <cellStyle name="Hyperlink" xfId="244" builtinId="8" hidden="1"/>
    <cellStyle name="Hyperlink" xfId="240" builtinId="8" hidden="1"/>
    <cellStyle name="Hyperlink" xfId="236" builtinId="8" hidden="1"/>
    <cellStyle name="Hyperlink" xfId="232" builtinId="8" hidden="1"/>
    <cellStyle name="Hyperlink" xfId="228" builtinId="8" hidden="1"/>
    <cellStyle name="Hyperlink" xfId="224" builtinId="8" hidden="1"/>
    <cellStyle name="Hyperlink" xfId="220" builtinId="8" hidden="1"/>
    <cellStyle name="Hyperlink" xfId="216" builtinId="8" hidden="1"/>
    <cellStyle name="Hyperlink" xfId="212" builtinId="8" hidden="1"/>
    <cellStyle name="Hyperlink" xfId="208" builtinId="8" hidden="1"/>
    <cellStyle name="Hyperlink" xfId="204" builtinId="8" hidden="1"/>
    <cellStyle name="Hyperlink" xfId="200" builtinId="8" hidden="1"/>
    <cellStyle name="Hyperlink" xfId="196" builtinId="8" hidden="1"/>
    <cellStyle name="Hyperlink" xfId="192" builtinId="8" hidden="1"/>
    <cellStyle name="Hyperlink" xfId="188" builtinId="8" hidden="1"/>
    <cellStyle name="Hyperlink" xfId="184" builtinId="8" hidden="1"/>
    <cellStyle name="Hyperlink" xfId="180" builtinId="8" hidden="1"/>
    <cellStyle name="Hyperlink" xfId="176" builtinId="8" hidden="1"/>
    <cellStyle name="Hyperlink" xfId="172" builtinId="8" hidden="1"/>
    <cellStyle name="Hyperlink" xfId="168" builtinId="8" hidden="1"/>
    <cellStyle name="Hyperlink" xfId="164" builtinId="8" hidden="1"/>
    <cellStyle name="Hyperlink" xfId="160" builtinId="8" hidden="1"/>
    <cellStyle name="Hyperlink" xfId="156" builtinId="8" hidden="1"/>
    <cellStyle name="Hyperlink" xfId="152" builtinId="8" hidden="1"/>
    <cellStyle name="Hyperlink" xfId="148" builtinId="8" hidden="1"/>
    <cellStyle name="Hyperlink" xfId="144" builtinId="8" hidden="1"/>
    <cellStyle name="Hyperlink" xfId="140" builtinId="8" hidden="1"/>
    <cellStyle name="Hyperlink" xfId="136" builtinId="8" hidden="1"/>
    <cellStyle name="Hyperlink" xfId="132" builtinId="8" hidden="1"/>
    <cellStyle name="Hyperlink" xfId="128" builtinId="8" hidden="1"/>
    <cellStyle name="Hyperlink" xfId="124" builtinId="8" hidden="1"/>
    <cellStyle name="Hyperlink" xfId="120" builtinId="8" hidden="1"/>
    <cellStyle name="Hyperlink" xfId="116" builtinId="8" hidden="1"/>
    <cellStyle name="Hyperlink" xfId="112" builtinId="8" hidden="1"/>
    <cellStyle name="Hyperlink" xfId="108" builtinId="8" hidden="1"/>
    <cellStyle name="Hyperlink" xfId="104" builtinId="8" hidden="1"/>
    <cellStyle name="Hyperlink" xfId="100" builtinId="8" hidden="1"/>
    <cellStyle name="Hyperlink" xfId="96" builtinId="8" hidden="1"/>
    <cellStyle name="Hyperlink" xfId="92" builtinId="8" hidden="1"/>
    <cellStyle name="Hyperlink" xfId="88" builtinId="8" hidden="1"/>
    <cellStyle name="Hyperlink" xfId="84" builtinId="8" hidden="1"/>
    <cellStyle name="Hyperlink" xfId="80" builtinId="8" hidden="1"/>
    <cellStyle name="Hyperlink" xfId="76" builtinId="8" hidden="1"/>
    <cellStyle name="Hyperlink" xfId="72" builtinId="8" hidden="1"/>
    <cellStyle name="Hyperlink" xfId="68" builtinId="8" hidden="1"/>
    <cellStyle name="Hyperlink" xfId="64" builtinId="8" hidden="1"/>
    <cellStyle name="Hyperlink" xfId="60" builtinId="8" hidden="1"/>
    <cellStyle name="Hyperlink" xfId="56" builtinId="8" hidden="1"/>
    <cellStyle name="Hyperlink" xfId="19" builtinId="8" hidden="1"/>
    <cellStyle name="Hyperlink" xfId="21" builtinId="8" hidden="1"/>
    <cellStyle name="Hyperlink" xfId="26" builtinId="8" hidden="1"/>
    <cellStyle name="Hyperlink" xfId="28" builtinId="8" hidden="1"/>
    <cellStyle name="Hyperlink" xfId="30" builtinId="8" hidden="1"/>
    <cellStyle name="Hyperlink" xfId="34" builtinId="8" hidden="1"/>
    <cellStyle name="Hyperlink" xfId="36" builtinId="8" hidden="1"/>
    <cellStyle name="Hyperlink" xfId="38" builtinId="8" hidden="1"/>
    <cellStyle name="Hyperlink" xfId="42" builtinId="8" hidden="1"/>
    <cellStyle name="Hyperlink" xfId="44" builtinId="8" hidden="1"/>
    <cellStyle name="Hyperlink" xfId="46" builtinId="8" hidden="1"/>
    <cellStyle name="Hyperlink" xfId="50" builtinId="8" hidden="1"/>
    <cellStyle name="Hyperlink" xfId="52" builtinId="8" hidden="1"/>
    <cellStyle name="Hyperlink" xfId="54" builtinId="8" hidden="1"/>
    <cellStyle name="Hyperlink" xfId="48" builtinId="8" hidden="1"/>
    <cellStyle name="Hyperlink" xfId="40" builtinId="8" hidden="1"/>
    <cellStyle name="Hyperlink" xfId="32" builtinId="8" hidden="1"/>
    <cellStyle name="Hyperlink" xfId="24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7" builtinId="8" hidden="1"/>
    <cellStyle name="Hyperlink" xfId="3" builtinId="8" hidden="1"/>
    <cellStyle name="Hyperlink" xfId="5" builtinId="8" hidden="1"/>
    <cellStyle name="Hyperlink" xfId="1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Normal" xfId="0" builtinId="0"/>
  </cellStyles>
  <dxfs count="0"/>
  <tableStyles count="0" defaultTableStyle="TableStyleMedium9" defaultPivotStyle="PivotStyleMedium4"/>
  <colors>
    <mruColors>
      <color rgb="FF8EFA00"/>
      <color rgb="FF00FA00"/>
      <color rgb="FFFF40FF"/>
      <color rgb="FFD883FF"/>
      <color rgb="FF00F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381003</xdr:colOff>
      <xdr:row>1</xdr:row>
      <xdr:rowOff>198970</xdr:rowOff>
    </xdr:from>
    <xdr:to>
      <xdr:col>1</xdr:col>
      <xdr:colOff>4340973</xdr:colOff>
      <xdr:row>1</xdr:row>
      <xdr:rowOff>1386960</xdr:rowOff>
    </xdr:to>
    <xdr:pic>
      <xdr:nvPicPr>
        <xdr:cNvPr id="3" name="Picture 2" descr="LogoFlavourArt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936" y="436037"/>
          <a:ext cx="3959970" cy="1187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41"/>
  <sheetViews>
    <sheetView tabSelected="1" zoomScale="75" zoomScaleNormal="75" zoomScalePageLayoutView="75" workbookViewId="0">
      <selection activeCell="I14" sqref="I14"/>
    </sheetView>
  </sheetViews>
  <sheetFormatPr baseColWidth="10" defaultColWidth="10.83203125" defaultRowHeight="17" x14ac:dyDescent="0"/>
  <cols>
    <col min="1" max="1" width="7.5" style="5" bestFit="1" customWidth="1"/>
    <col min="2" max="2" width="72" style="1" customWidth="1"/>
    <col min="3" max="3" width="46.6640625" style="1" bestFit="1" customWidth="1"/>
    <col min="4" max="9" width="13.5" style="1" customWidth="1"/>
    <col min="10" max="10" width="3.5" style="1" customWidth="1"/>
    <col min="11" max="11" width="4" style="1" customWidth="1"/>
    <col min="12" max="12" width="22.6640625" style="47" bestFit="1" customWidth="1"/>
    <col min="13" max="13" width="5.6640625" style="1" customWidth="1"/>
    <col min="14" max="14" width="22.6640625" style="47" bestFit="1" customWidth="1"/>
    <col min="15" max="16384" width="10.83203125" style="1"/>
  </cols>
  <sheetData>
    <row r="1" spans="1:14" ht="19" thickBot="1">
      <c r="A1" s="2"/>
      <c r="B1" s="3"/>
      <c r="C1" s="3"/>
      <c r="D1" s="3"/>
      <c r="E1" s="3"/>
      <c r="F1" s="3"/>
      <c r="G1" s="3"/>
      <c r="H1" s="3"/>
      <c r="I1" s="3"/>
    </row>
    <row r="2" spans="1:14" ht="131" customHeight="1" thickBot="1">
      <c r="A2" s="2"/>
      <c r="B2" s="37"/>
      <c r="C2" s="100"/>
      <c r="D2" s="144" t="s">
        <v>178</v>
      </c>
      <c r="E2" s="144"/>
      <c r="F2" s="144"/>
      <c r="G2" s="144"/>
      <c r="H2" s="144"/>
      <c r="I2" s="145"/>
    </row>
    <row r="3" spans="1:14" ht="12" customHeight="1" thickBot="1">
      <c r="A3" s="2"/>
      <c r="B3" s="44"/>
      <c r="C3" s="44"/>
      <c r="D3" s="46"/>
      <c r="E3" s="46"/>
      <c r="F3" s="46"/>
      <c r="G3" s="46"/>
      <c r="H3" s="46"/>
      <c r="I3" s="46"/>
    </row>
    <row r="4" spans="1:14" s="4" customFormat="1" ht="121" customHeight="1" thickBot="1">
      <c r="A4" s="13"/>
      <c r="B4" s="146" t="s">
        <v>378</v>
      </c>
      <c r="C4" s="147"/>
      <c r="D4" s="147"/>
      <c r="E4" s="147"/>
      <c r="F4" s="147"/>
      <c r="G4" s="147"/>
      <c r="H4" s="147"/>
      <c r="I4" s="148"/>
      <c r="L4" s="141" t="s">
        <v>377</v>
      </c>
      <c r="M4" s="142"/>
      <c r="N4" s="142"/>
    </row>
    <row r="5" spans="1:14" ht="12" customHeight="1" thickBot="1">
      <c r="A5" s="7"/>
      <c r="B5" s="45"/>
      <c r="C5" s="45"/>
      <c r="D5" s="84"/>
      <c r="E5" s="84"/>
      <c r="F5" s="84"/>
      <c r="G5" s="84"/>
      <c r="H5" s="84"/>
      <c r="I5" s="84"/>
      <c r="L5" s="142"/>
      <c r="M5" s="142"/>
      <c r="N5" s="142"/>
    </row>
    <row r="6" spans="1:14" ht="22" customHeight="1">
      <c r="A6" s="7"/>
      <c r="B6" s="149" t="s">
        <v>360</v>
      </c>
      <c r="C6" s="150"/>
      <c r="D6" s="96" t="s">
        <v>150</v>
      </c>
      <c r="E6" s="97" t="s">
        <v>151</v>
      </c>
      <c r="F6" s="97" t="s">
        <v>152</v>
      </c>
      <c r="G6" s="97" t="s">
        <v>153</v>
      </c>
      <c r="H6" s="97" t="s">
        <v>154</v>
      </c>
      <c r="I6" s="98" t="s">
        <v>155</v>
      </c>
      <c r="L6" s="142"/>
      <c r="M6" s="142"/>
      <c r="N6" s="142"/>
    </row>
    <row r="7" spans="1:14" ht="22" customHeight="1">
      <c r="A7" s="7"/>
      <c r="B7" s="151"/>
      <c r="C7" s="152"/>
      <c r="D7" s="86">
        <v>600</v>
      </c>
      <c r="E7" s="87">
        <v>2400</v>
      </c>
      <c r="F7" s="87">
        <v>4500</v>
      </c>
      <c r="G7" s="87">
        <v>20000</v>
      </c>
      <c r="H7" s="87">
        <v>35500</v>
      </c>
      <c r="I7" s="88">
        <v>84000</v>
      </c>
      <c r="L7" s="142"/>
      <c r="M7" s="142"/>
      <c r="N7" s="142"/>
    </row>
    <row r="8" spans="1:14" ht="22" customHeight="1" thickBot="1">
      <c r="A8" s="7"/>
      <c r="B8" s="153"/>
      <c r="C8" s="154"/>
      <c r="D8" s="167">
        <f>+D7/100</f>
        <v>6</v>
      </c>
      <c r="E8" s="168">
        <f>+E7/500</f>
        <v>4.8</v>
      </c>
      <c r="F8" s="168">
        <f>+F7/1000</f>
        <v>4.5</v>
      </c>
      <c r="G8" s="168">
        <f>+G7/5000</f>
        <v>4</v>
      </c>
      <c r="H8" s="168">
        <f>+H7/10000</f>
        <v>3.55</v>
      </c>
      <c r="I8" s="169">
        <f>+I7/25000</f>
        <v>3.36</v>
      </c>
      <c r="L8" s="142"/>
      <c r="M8" s="142"/>
      <c r="N8" s="142"/>
    </row>
    <row r="9" spans="1:14" ht="22" customHeight="1">
      <c r="A9" s="7"/>
      <c r="B9" s="155" t="s">
        <v>361</v>
      </c>
      <c r="C9" s="156"/>
      <c r="D9" s="96" t="s">
        <v>150</v>
      </c>
      <c r="E9" s="97" t="s">
        <v>151</v>
      </c>
      <c r="F9" s="97" t="s">
        <v>152</v>
      </c>
      <c r="G9" s="97" t="s">
        <v>153</v>
      </c>
      <c r="H9" s="97" t="s">
        <v>154</v>
      </c>
      <c r="I9" s="98" t="s">
        <v>155</v>
      </c>
      <c r="L9" s="142"/>
      <c r="M9" s="142"/>
      <c r="N9" s="142"/>
    </row>
    <row r="10" spans="1:14" ht="22" customHeight="1">
      <c r="A10" s="7"/>
      <c r="B10" s="157"/>
      <c r="C10" s="158"/>
      <c r="D10" s="89">
        <v>800</v>
      </c>
      <c r="E10" s="90">
        <v>3500</v>
      </c>
      <c r="F10" s="90">
        <v>6700</v>
      </c>
      <c r="G10" s="90">
        <v>31000</v>
      </c>
      <c r="H10" s="90">
        <v>58000</v>
      </c>
      <c r="I10" s="91">
        <v>139000</v>
      </c>
      <c r="L10" s="142"/>
      <c r="M10" s="142"/>
      <c r="N10" s="142"/>
    </row>
    <row r="11" spans="1:14" ht="22" customHeight="1" thickBot="1">
      <c r="A11" s="7"/>
      <c r="B11" s="159"/>
      <c r="C11" s="160"/>
      <c r="D11" s="92">
        <f>+D10/100</f>
        <v>8</v>
      </c>
      <c r="E11" s="93">
        <f>+E10/500</f>
        <v>7</v>
      </c>
      <c r="F11" s="94">
        <f>+F10/1000</f>
        <v>6.7</v>
      </c>
      <c r="G11" s="93">
        <f>+G10/5000</f>
        <v>6.2</v>
      </c>
      <c r="H11" s="93">
        <f>+H10/10000</f>
        <v>5.8</v>
      </c>
      <c r="I11" s="95">
        <f>+I10/25000</f>
        <v>5.56</v>
      </c>
      <c r="L11" s="142"/>
      <c r="M11" s="142"/>
      <c r="N11" s="142"/>
    </row>
    <row r="12" spans="1:14" ht="22" customHeight="1">
      <c r="A12" s="7"/>
      <c r="B12" s="161" t="s">
        <v>362</v>
      </c>
      <c r="C12" s="162"/>
      <c r="D12" s="96" t="s">
        <v>150</v>
      </c>
      <c r="E12" s="97" t="s">
        <v>151</v>
      </c>
      <c r="F12" s="97" t="s">
        <v>152</v>
      </c>
      <c r="G12" s="97" t="s">
        <v>153</v>
      </c>
      <c r="H12" s="97" t="s">
        <v>154</v>
      </c>
      <c r="I12" s="98" t="s">
        <v>155</v>
      </c>
      <c r="L12" s="142"/>
      <c r="M12" s="142"/>
      <c r="N12" s="142"/>
    </row>
    <row r="13" spans="1:14" ht="22" customHeight="1">
      <c r="A13" s="7"/>
      <c r="B13" s="163"/>
      <c r="C13" s="164"/>
      <c r="D13" s="111">
        <v>700</v>
      </c>
      <c r="E13" s="112">
        <v>3000</v>
      </c>
      <c r="F13" s="112">
        <v>5600</v>
      </c>
      <c r="G13" s="112">
        <v>25500</v>
      </c>
      <c r="H13" s="112">
        <v>47000</v>
      </c>
      <c r="I13" s="113">
        <v>112000</v>
      </c>
      <c r="L13" s="142"/>
      <c r="M13" s="142"/>
      <c r="N13" s="142"/>
    </row>
    <row r="14" spans="1:14" ht="22" customHeight="1" thickBot="1">
      <c r="A14" s="7"/>
      <c r="B14" s="165"/>
      <c r="C14" s="166"/>
      <c r="D14" s="114">
        <f>+D13/100</f>
        <v>7</v>
      </c>
      <c r="E14" s="115">
        <f>+E13/500</f>
        <v>6</v>
      </c>
      <c r="F14" s="116">
        <f>+F13/1000</f>
        <v>5.6</v>
      </c>
      <c r="G14" s="115">
        <f>+G13/5000</f>
        <v>5.0999999999999996</v>
      </c>
      <c r="H14" s="115">
        <f>+H13/10000</f>
        <v>4.7</v>
      </c>
      <c r="I14" s="117">
        <f>+I13/25000</f>
        <v>4.4800000000000004</v>
      </c>
      <c r="L14" s="142"/>
      <c r="M14" s="142"/>
      <c r="N14" s="142"/>
    </row>
    <row r="15" spans="1:14" ht="20">
      <c r="A15" s="7"/>
      <c r="B15" s="12"/>
      <c r="C15" s="12"/>
      <c r="D15" s="85"/>
      <c r="E15" s="85"/>
      <c r="F15" s="85"/>
      <c r="G15" s="85"/>
      <c r="H15" s="85"/>
      <c r="I15" s="85"/>
      <c r="L15" s="142"/>
      <c r="M15" s="142"/>
      <c r="N15" s="142"/>
    </row>
    <row r="16" spans="1:14" ht="19" thickBot="1">
      <c r="A16" s="6"/>
      <c r="L16" s="143"/>
      <c r="M16" s="143"/>
      <c r="N16" s="143"/>
    </row>
    <row r="17" spans="1:14" s="4" customFormat="1" ht="21" thickBot="1">
      <c r="A17" s="11"/>
      <c r="B17" s="12"/>
      <c r="C17" s="12"/>
      <c r="D17" s="138" t="s">
        <v>351</v>
      </c>
      <c r="E17" s="139"/>
      <c r="F17" s="139"/>
      <c r="G17" s="139"/>
      <c r="H17" s="139"/>
      <c r="I17" s="140"/>
      <c r="J17" s="13"/>
      <c r="K17" s="13"/>
      <c r="L17" s="48"/>
      <c r="N17" s="48"/>
    </row>
    <row r="18" spans="1:14" s="4" customFormat="1" ht="21" thickBot="1">
      <c r="A18" s="11"/>
      <c r="B18" s="59" t="s">
        <v>115</v>
      </c>
      <c r="C18" s="101"/>
      <c r="D18" s="8" t="s">
        <v>150</v>
      </c>
      <c r="E18" s="9" t="s">
        <v>151</v>
      </c>
      <c r="F18" s="9" t="s">
        <v>152</v>
      </c>
      <c r="G18" s="9" t="s">
        <v>153</v>
      </c>
      <c r="H18" s="9" t="s">
        <v>154</v>
      </c>
      <c r="I18" s="10" t="s">
        <v>155</v>
      </c>
      <c r="J18" s="11"/>
      <c r="K18" s="11"/>
      <c r="L18" s="99" t="s">
        <v>149</v>
      </c>
      <c r="N18" s="99" t="s">
        <v>183</v>
      </c>
    </row>
    <row r="19" spans="1:14" s="4" customFormat="1">
      <c r="A19" s="11">
        <v>1</v>
      </c>
      <c r="B19" s="68" t="s">
        <v>0</v>
      </c>
      <c r="C19" s="102" t="s">
        <v>185</v>
      </c>
      <c r="D19" s="17"/>
      <c r="E19" s="18"/>
      <c r="F19" s="18"/>
      <c r="G19" s="18"/>
      <c r="H19" s="18"/>
      <c r="I19" s="19"/>
      <c r="J19" s="20"/>
      <c r="K19" s="20"/>
      <c r="L19" s="63">
        <f>+D19*$D$7+E19*$E$7+F19*$F$7+G19*$G$7+H19*$H$7+I19*$I$7</f>
        <v>0</v>
      </c>
      <c r="N19" s="63">
        <f>(+D19*100+E19*500+F19*1000+G19*5000+H19*10000+I19*25000)/1000</f>
        <v>0</v>
      </c>
    </row>
    <row r="20" spans="1:14" s="4" customFormat="1">
      <c r="A20" s="11">
        <v>2</v>
      </c>
      <c r="B20" s="69" t="s">
        <v>1</v>
      </c>
      <c r="C20" s="103" t="s">
        <v>186</v>
      </c>
      <c r="D20" s="21"/>
      <c r="E20" s="22"/>
      <c r="F20" s="81"/>
      <c r="G20" s="22"/>
      <c r="H20" s="22"/>
      <c r="I20" s="23"/>
      <c r="J20" s="20"/>
      <c r="K20" s="20"/>
      <c r="L20" s="64">
        <f t="shared" ref="L20:L83" si="0">+D20*$D$7+E20*$E$7+F20*$F$7+G20*$G$7+H20*$H$7+I20*$I$7</f>
        <v>0</v>
      </c>
      <c r="N20" s="64">
        <f t="shared" ref="N20:N83" si="1">(+D20*100+E20*500+F20*1000+G20*5000+H20*10000+I20*25000)/1000</f>
        <v>0</v>
      </c>
    </row>
    <row r="21" spans="1:14" s="4" customFormat="1">
      <c r="A21" s="11">
        <v>3</v>
      </c>
      <c r="B21" s="69" t="s">
        <v>111</v>
      </c>
      <c r="C21" s="103" t="s">
        <v>187</v>
      </c>
      <c r="D21" s="21"/>
      <c r="E21" s="22"/>
      <c r="F21" s="81"/>
      <c r="G21" s="22"/>
      <c r="H21" s="22"/>
      <c r="I21" s="23"/>
      <c r="J21" s="20"/>
      <c r="K21" s="20"/>
      <c r="L21" s="64">
        <f t="shared" si="0"/>
        <v>0</v>
      </c>
      <c r="N21" s="64">
        <f t="shared" si="1"/>
        <v>0</v>
      </c>
    </row>
    <row r="22" spans="1:14" s="4" customFormat="1">
      <c r="A22" s="11">
        <v>4</v>
      </c>
      <c r="B22" s="69" t="s">
        <v>112</v>
      </c>
      <c r="C22" s="103" t="s">
        <v>188</v>
      </c>
      <c r="D22" s="21"/>
      <c r="E22" s="22"/>
      <c r="F22" s="81"/>
      <c r="G22" s="22"/>
      <c r="H22" s="22"/>
      <c r="I22" s="23"/>
      <c r="J22" s="20"/>
      <c r="K22" s="20"/>
      <c r="L22" s="64">
        <f t="shared" si="0"/>
        <v>0</v>
      </c>
      <c r="N22" s="64">
        <f t="shared" si="1"/>
        <v>0</v>
      </c>
    </row>
    <row r="23" spans="1:14" s="4" customFormat="1">
      <c r="A23" s="11">
        <v>5</v>
      </c>
      <c r="B23" s="69" t="s">
        <v>2</v>
      </c>
      <c r="C23" s="103" t="s">
        <v>191</v>
      </c>
      <c r="D23" s="21"/>
      <c r="E23" s="22"/>
      <c r="F23" s="81"/>
      <c r="G23" s="22"/>
      <c r="H23" s="22"/>
      <c r="I23" s="23"/>
      <c r="J23" s="20"/>
      <c r="K23" s="20"/>
      <c r="L23" s="64">
        <f t="shared" si="0"/>
        <v>0</v>
      </c>
      <c r="N23" s="64">
        <f t="shared" si="1"/>
        <v>0</v>
      </c>
    </row>
    <row r="24" spans="1:14" s="4" customFormat="1">
      <c r="A24" s="11">
        <v>6</v>
      </c>
      <c r="B24" s="69" t="s">
        <v>3</v>
      </c>
      <c r="C24" s="103" t="s">
        <v>189</v>
      </c>
      <c r="D24" s="21"/>
      <c r="E24" s="22"/>
      <c r="F24" s="81"/>
      <c r="G24" s="22"/>
      <c r="H24" s="22"/>
      <c r="I24" s="23"/>
      <c r="J24" s="20"/>
      <c r="K24" s="20"/>
      <c r="L24" s="64">
        <f t="shared" si="0"/>
        <v>0</v>
      </c>
      <c r="N24" s="64">
        <f t="shared" si="1"/>
        <v>0</v>
      </c>
    </row>
    <row r="25" spans="1:14" s="4" customFormat="1">
      <c r="A25" s="11">
        <v>7</v>
      </c>
      <c r="B25" s="69" t="s">
        <v>4</v>
      </c>
      <c r="C25" s="103" t="s">
        <v>190</v>
      </c>
      <c r="D25" s="21"/>
      <c r="E25" s="22"/>
      <c r="F25" s="81"/>
      <c r="G25" s="22"/>
      <c r="H25" s="22"/>
      <c r="I25" s="23"/>
      <c r="J25" s="20"/>
      <c r="K25" s="20"/>
      <c r="L25" s="64">
        <f t="shared" si="0"/>
        <v>0</v>
      </c>
      <c r="N25" s="64">
        <f t="shared" si="1"/>
        <v>0</v>
      </c>
    </row>
    <row r="26" spans="1:14" s="4" customFormat="1">
      <c r="A26" s="11">
        <v>8</v>
      </c>
      <c r="B26" s="69" t="s">
        <v>129</v>
      </c>
      <c r="C26" s="103" t="s">
        <v>192</v>
      </c>
      <c r="D26" s="21"/>
      <c r="E26" s="22"/>
      <c r="F26" s="81"/>
      <c r="G26" s="22"/>
      <c r="H26" s="22"/>
      <c r="I26" s="23"/>
      <c r="J26" s="20"/>
      <c r="K26" s="20"/>
      <c r="L26" s="64">
        <f t="shared" si="0"/>
        <v>0</v>
      </c>
      <c r="N26" s="64">
        <f t="shared" si="1"/>
        <v>0</v>
      </c>
    </row>
    <row r="27" spans="1:14" s="4" customFormat="1">
      <c r="A27" s="11">
        <v>9</v>
      </c>
      <c r="B27" s="69" t="s">
        <v>121</v>
      </c>
      <c r="C27" s="103" t="s">
        <v>193</v>
      </c>
      <c r="D27" s="21"/>
      <c r="E27" s="22"/>
      <c r="F27" s="81"/>
      <c r="G27" s="22"/>
      <c r="H27" s="22"/>
      <c r="I27" s="23"/>
      <c r="J27" s="20"/>
      <c r="K27" s="20"/>
      <c r="L27" s="64">
        <f t="shared" si="0"/>
        <v>0</v>
      </c>
      <c r="N27" s="64">
        <f t="shared" si="1"/>
        <v>0</v>
      </c>
    </row>
    <row r="28" spans="1:14" s="4" customFormat="1">
      <c r="A28" s="11">
        <v>10</v>
      </c>
      <c r="B28" s="69" t="s">
        <v>5</v>
      </c>
      <c r="C28" s="103" t="s">
        <v>194</v>
      </c>
      <c r="D28" s="21"/>
      <c r="E28" s="22"/>
      <c r="F28" s="81"/>
      <c r="G28" s="22"/>
      <c r="H28" s="22"/>
      <c r="I28" s="23"/>
      <c r="J28" s="20"/>
      <c r="K28" s="20"/>
      <c r="L28" s="64">
        <f t="shared" si="0"/>
        <v>0</v>
      </c>
      <c r="N28" s="64">
        <f t="shared" si="1"/>
        <v>0</v>
      </c>
    </row>
    <row r="29" spans="1:14" s="4" customFormat="1">
      <c r="A29" s="11">
        <v>11</v>
      </c>
      <c r="B29" s="69" t="s">
        <v>116</v>
      </c>
      <c r="C29" s="103" t="s">
        <v>195</v>
      </c>
      <c r="D29" s="21"/>
      <c r="E29" s="22"/>
      <c r="F29" s="81"/>
      <c r="G29" s="22"/>
      <c r="H29" s="22"/>
      <c r="I29" s="23"/>
      <c r="J29" s="20"/>
      <c r="K29" s="20"/>
      <c r="L29" s="64">
        <f t="shared" si="0"/>
        <v>0</v>
      </c>
      <c r="N29" s="64">
        <f t="shared" si="1"/>
        <v>0</v>
      </c>
    </row>
    <row r="30" spans="1:14" s="4" customFormat="1">
      <c r="A30" s="11">
        <v>12</v>
      </c>
      <c r="B30" s="69" t="s">
        <v>6</v>
      </c>
      <c r="C30" s="103" t="s">
        <v>196</v>
      </c>
      <c r="D30" s="21"/>
      <c r="E30" s="22"/>
      <c r="F30" s="81"/>
      <c r="G30" s="22"/>
      <c r="H30" s="22"/>
      <c r="I30" s="23"/>
      <c r="J30" s="20"/>
      <c r="K30" s="20"/>
      <c r="L30" s="64">
        <f t="shared" si="0"/>
        <v>0</v>
      </c>
      <c r="N30" s="64">
        <f t="shared" si="1"/>
        <v>0</v>
      </c>
    </row>
    <row r="31" spans="1:14" s="4" customFormat="1">
      <c r="A31" s="11">
        <v>13</v>
      </c>
      <c r="B31" s="69" t="s">
        <v>7</v>
      </c>
      <c r="C31" s="103" t="s">
        <v>197</v>
      </c>
      <c r="D31" s="21"/>
      <c r="E31" s="22"/>
      <c r="F31" s="81"/>
      <c r="G31" s="22"/>
      <c r="H31" s="22"/>
      <c r="I31" s="23"/>
      <c r="J31" s="24"/>
      <c r="K31" s="24"/>
      <c r="L31" s="65">
        <f t="shared" si="0"/>
        <v>0</v>
      </c>
      <c r="N31" s="65">
        <f t="shared" si="1"/>
        <v>0</v>
      </c>
    </row>
    <row r="32" spans="1:14" s="4" customFormat="1">
      <c r="A32" s="11">
        <v>14</v>
      </c>
      <c r="B32" s="69" t="s">
        <v>8</v>
      </c>
      <c r="C32" s="103" t="s">
        <v>198</v>
      </c>
      <c r="D32" s="21"/>
      <c r="E32" s="22"/>
      <c r="F32" s="81"/>
      <c r="G32" s="22"/>
      <c r="H32" s="22"/>
      <c r="I32" s="23"/>
      <c r="J32" s="24"/>
      <c r="K32" s="24"/>
      <c r="L32" s="65">
        <f t="shared" si="0"/>
        <v>0</v>
      </c>
      <c r="N32" s="65">
        <f t="shared" si="1"/>
        <v>0</v>
      </c>
    </row>
    <row r="33" spans="1:14" s="4" customFormat="1">
      <c r="A33" s="11">
        <v>15</v>
      </c>
      <c r="B33" s="69" t="s">
        <v>9</v>
      </c>
      <c r="C33" s="103" t="s">
        <v>199</v>
      </c>
      <c r="D33" s="21"/>
      <c r="E33" s="22"/>
      <c r="F33" s="81"/>
      <c r="G33" s="22"/>
      <c r="H33" s="22"/>
      <c r="I33" s="23"/>
      <c r="J33" s="24"/>
      <c r="K33" s="24"/>
      <c r="L33" s="65">
        <f t="shared" si="0"/>
        <v>0</v>
      </c>
      <c r="N33" s="65">
        <f t="shared" si="1"/>
        <v>0</v>
      </c>
    </row>
    <row r="34" spans="1:14" s="4" customFormat="1">
      <c r="A34" s="11">
        <v>16</v>
      </c>
      <c r="B34" s="69" t="s">
        <v>10</v>
      </c>
      <c r="C34" s="103" t="s">
        <v>200</v>
      </c>
      <c r="D34" s="21"/>
      <c r="E34" s="22"/>
      <c r="F34" s="81"/>
      <c r="G34" s="22"/>
      <c r="H34" s="22"/>
      <c r="I34" s="23"/>
      <c r="J34" s="24"/>
      <c r="K34" s="24"/>
      <c r="L34" s="65">
        <f t="shared" si="0"/>
        <v>0</v>
      </c>
      <c r="N34" s="65">
        <f t="shared" si="1"/>
        <v>0</v>
      </c>
    </row>
    <row r="35" spans="1:14" s="4" customFormat="1">
      <c r="A35" s="11">
        <v>17</v>
      </c>
      <c r="B35" s="69" t="s">
        <v>122</v>
      </c>
      <c r="C35" s="103" t="s">
        <v>201</v>
      </c>
      <c r="D35" s="21"/>
      <c r="E35" s="22"/>
      <c r="F35" s="81"/>
      <c r="G35" s="22"/>
      <c r="H35" s="22"/>
      <c r="I35" s="23"/>
      <c r="J35" s="24"/>
      <c r="K35" s="24"/>
      <c r="L35" s="65">
        <f t="shared" si="0"/>
        <v>0</v>
      </c>
      <c r="N35" s="65">
        <f t="shared" si="1"/>
        <v>0</v>
      </c>
    </row>
    <row r="36" spans="1:14" s="4" customFormat="1">
      <c r="A36" s="11">
        <v>18</v>
      </c>
      <c r="B36" s="69" t="s">
        <v>11</v>
      </c>
      <c r="C36" s="103" t="s">
        <v>202</v>
      </c>
      <c r="D36" s="21"/>
      <c r="E36" s="22"/>
      <c r="F36" s="81"/>
      <c r="G36" s="22"/>
      <c r="H36" s="22"/>
      <c r="I36" s="23"/>
      <c r="J36" s="24"/>
      <c r="K36" s="24"/>
      <c r="L36" s="65">
        <f t="shared" si="0"/>
        <v>0</v>
      </c>
      <c r="N36" s="65">
        <f t="shared" si="1"/>
        <v>0</v>
      </c>
    </row>
    <row r="37" spans="1:14" s="4" customFormat="1">
      <c r="A37" s="11">
        <v>19</v>
      </c>
      <c r="B37" s="69" t="s">
        <v>12</v>
      </c>
      <c r="C37" s="103" t="s">
        <v>203</v>
      </c>
      <c r="D37" s="21"/>
      <c r="E37" s="22"/>
      <c r="F37" s="81"/>
      <c r="G37" s="22"/>
      <c r="H37" s="22"/>
      <c r="I37" s="23"/>
      <c r="L37" s="64">
        <f t="shared" si="0"/>
        <v>0</v>
      </c>
      <c r="N37" s="64">
        <f t="shared" si="1"/>
        <v>0</v>
      </c>
    </row>
    <row r="38" spans="1:14" s="4" customFormat="1">
      <c r="A38" s="11">
        <v>20</v>
      </c>
      <c r="B38" s="69" t="s">
        <v>104</v>
      </c>
      <c r="C38" s="103" t="s">
        <v>204</v>
      </c>
      <c r="D38" s="21"/>
      <c r="E38" s="22"/>
      <c r="F38" s="81"/>
      <c r="G38" s="22"/>
      <c r="H38" s="22"/>
      <c r="I38" s="23"/>
      <c r="J38" s="24"/>
      <c r="K38" s="24"/>
      <c r="L38" s="65">
        <f t="shared" si="0"/>
        <v>0</v>
      </c>
      <c r="N38" s="65">
        <f t="shared" si="1"/>
        <v>0</v>
      </c>
    </row>
    <row r="39" spans="1:14" s="4" customFormat="1">
      <c r="A39" s="11">
        <v>21</v>
      </c>
      <c r="B39" s="69" t="s">
        <v>13</v>
      </c>
      <c r="C39" s="103" t="s">
        <v>205</v>
      </c>
      <c r="D39" s="21"/>
      <c r="E39" s="22"/>
      <c r="F39" s="81"/>
      <c r="G39" s="22"/>
      <c r="H39" s="22"/>
      <c r="I39" s="23"/>
      <c r="J39" s="24"/>
      <c r="K39" s="24"/>
      <c r="L39" s="65">
        <f t="shared" si="0"/>
        <v>0</v>
      </c>
      <c r="N39" s="65">
        <f t="shared" si="1"/>
        <v>0</v>
      </c>
    </row>
    <row r="40" spans="1:14" s="4" customFormat="1">
      <c r="A40" s="11">
        <v>22</v>
      </c>
      <c r="B40" s="69" t="s">
        <v>14</v>
      </c>
      <c r="C40" s="103" t="s">
        <v>206</v>
      </c>
      <c r="D40" s="21"/>
      <c r="E40" s="22"/>
      <c r="F40" s="81"/>
      <c r="G40" s="22"/>
      <c r="H40" s="22"/>
      <c r="I40" s="23"/>
      <c r="L40" s="64">
        <f t="shared" si="0"/>
        <v>0</v>
      </c>
      <c r="N40" s="64">
        <f t="shared" si="1"/>
        <v>0</v>
      </c>
    </row>
    <row r="41" spans="1:14" s="4" customFormat="1">
      <c r="A41" s="11">
        <v>23</v>
      </c>
      <c r="B41" s="69" t="s">
        <v>108</v>
      </c>
      <c r="C41" s="103" t="s">
        <v>207</v>
      </c>
      <c r="D41" s="21"/>
      <c r="E41" s="22"/>
      <c r="F41" s="81"/>
      <c r="G41" s="22"/>
      <c r="H41" s="22"/>
      <c r="I41" s="23"/>
      <c r="J41" s="24"/>
      <c r="K41" s="24"/>
      <c r="L41" s="65">
        <f t="shared" si="0"/>
        <v>0</v>
      </c>
      <c r="N41" s="65">
        <f t="shared" si="1"/>
        <v>0</v>
      </c>
    </row>
    <row r="42" spans="1:14" s="4" customFormat="1">
      <c r="A42" s="11">
        <v>24</v>
      </c>
      <c r="B42" s="69" t="s">
        <v>15</v>
      </c>
      <c r="C42" s="103" t="s">
        <v>208</v>
      </c>
      <c r="D42" s="21"/>
      <c r="E42" s="22"/>
      <c r="F42" s="81"/>
      <c r="G42" s="22"/>
      <c r="H42" s="22"/>
      <c r="I42" s="23"/>
      <c r="J42" s="24"/>
      <c r="K42" s="24"/>
      <c r="L42" s="65">
        <f t="shared" si="0"/>
        <v>0</v>
      </c>
      <c r="N42" s="65">
        <f t="shared" si="1"/>
        <v>0</v>
      </c>
    </row>
    <row r="43" spans="1:14" s="4" customFormat="1">
      <c r="A43" s="11">
        <v>25</v>
      </c>
      <c r="B43" s="69" t="s">
        <v>123</v>
      </c>
      <c r="C43" s="103" t="s">
        <v>209</v>
      </c>
      <c r="D43" s="21"/>
      <c r="E43" s="22"/>
      <c r="F43" s="81"/>
      <c r="G43" s="22"/>
      <c r="H43" s="22"/>
      <c r="I43" s="23"/>
      <c r="L43" s="64">
        <f t="shared" si="0"/>
        <v>0</v>
      </c>
      <c r="N43" s="64">
        <f t="shared" si="1"/>
        <v>0</v>
      </c>
    </row>
    <row r="44" spans="1:14" s="4" customFormat="1">
      <c r="A44" s="11">
        <v>26</v>
      </c>
      <c r="B44" s="69" t="s">
        <v>16</v>
      </c>
      <c r="C44" s="103" t="s">
        <v>210</v>
      </c>
      <c r="D44" s="21"/>
      <c r="E44" s="22"/>
      <c r="F44" s="81"/>
      <c r="G44" s="22"/>
      <c r="H44" s="22"/>
      <c r="I44" s="23"/>
      <c r="L44" s="64">
        <f t="shared" si="0"/>
        <v>0</v>
      </c>
      <c r="N44" s="64">
        <f t="shared" si="1"/>
        <v>0</v>
      </c>
    </row>
    <row r="45" spans="1:14" s="4" customFormat="1">
      <c r="A45" s="11">
        <v>27</v>
      </c>
      <c r="B45" s="69" t="s">
        <v>17</v>
      </c>
      <c r="C45" s="103" t="s">
        <v>211</v>
      </c>
      <c r="D45" s="21"/>
      <c r="E45" s="22"/>
      <c r="F45" s="81"/>
      <c r="G45" s="22"/>
      <c r="H45" s="22"/>
      <c r="I45" s="23"/>
      <c r="L45" s="64">
        <f t="shared" si="0"/>
        <v>0</v>
      </c>
      <c r="N45" s="64">
        <f t="shared" si="1"/>
        <v>0</v>
      </c>
    </row>
    <row r="46" spans="1:14" s="4" customFormat="1">
      <c r="A46" s="11">
        <v>28</v>
      </c>
      <c r="B46" s="69" t="s">
        <v>157</v>
      </c>
      <c r="C46" s="103" t="s">
        <v>212</v>
      </c>
      <c r="D46" s="21"/>
      <c r="E46" s="22"/>
      <c r="F46" s="81"/>
      <c r="G46" s="22"/>
      <c r="H46" s="22"/>
      <c r="I46" s="23"/>
      <c r="L46" s="64">
        <f t="shared" si="0"/>
        <v>0</v>
      </c>
      <c r="N46" s="64">
        <f t="shared" si="1"/>
        <v>0</v>
      </c>
    </row>
    <row r="47" spans="1:14" s="4" customFormat="1">
      <c r="A47" s="11">
        <v>29</v>
      </c>
      <c r="B47" s="69" t="s">
        <v>18</v>
      </c>
      <c r="C47" s="103" t="s">
        <v>213</v>
      </c>
      <c r="D47" s="21"/>
      <c r="E47" s="22"/>
      <c r="F47" s="81"/>
      <c r="G47" s="22"/>
      <c r="H47" s="22"/>
      <c r="I47" s="23"/>
      <c r="L47" s="64">
        <f t="shared" si="0"/>
        <v>0</v>
      </c>
      <c r="N47" s="64">
        <f t="shared" si="1"/>
        <v>0</v>
      </c>
    </row>
    <row r="48" spans="1:14" s="4" customFormat="1">
      <c r="A48" s="11">
        <v>30</v>
      </c>
      <c r="B48" s="69" t="s">
        <v>19</v>
      </c>
      <c r="C48" s="103" t="s">
        <v>214</v>
      </c>
      <c r="D48" s="21"/>
      <c r="E48" s="22"/>
      <c r="F48" s="81"/>
      <c r="G48" s="22"/>
      <c r="H48" s="22"/>
      <c r="I48" s="23"/>
      <c r="L48" s="64">
        <f t="shared" si="0"/>
        <v>0</v>
      </c>
      <c r="N48" s="64">
        <f t="shared" si="1"/>
        <v>0</v>
      </c>
    </row>
    <row r="49" spans="1:14" s="4" customFormat="1">
      <c r="A49" s="11">
        <v>31</v>
      </c>
      <c r="B49" s="69" t="s">
        <v>20</v>
      </c>
      <c r="C49" s="103" t="s">
        <v>215</v>
      </c>
      <c r="D49" s="21"/>
      <c r="E49" s="22"/>
      <c r="F49" s="81"/>
      <c r="G49" s="22"/>
      <c r="H49" s="22"/>
      <c r="I49" s="23"/>
      <c r="L49" s="64">
        <f t="shared" si="0"/>
        <v>0</v>
      </c>
      <c r="N49" s="64">
        <f t="shared" si="1"/>
        <v>0</v>
      </c>
    </row>
    <row r="50" spans="1:14" s="4" customFormat="1">
      <c r="A50" s="11">
        <v>32</v>
      </c>
      <c r="B50" s="69" t="s">
        <v>21</v>
      </c>
      <c r="C50" s="103" t="s">
        <v>216</v>
      </c>
      <c r="D50" s="21"/>
      <c r="E50" s="22"/>
      <c r="F50" s="81"/>
      <c r="G50" s="22"/>
      <c r="H50" s="22"/>
      <c r="I50" s="23"/>
      <c r="L50" s="64">
        <f t="shared" si="0"/>
        <v>0</v>
      </c>
      <c r="N50" s="64">
        <f t="shared" si="1"/>
        <v>0</v>
      </c>
    </row>
    <row r="51" spans="1:14" s="4" customFormat="1">
      <c r="A51" s="11">
        <v>33</v>
      </c>
      <c r="B51" s="69" t="s">
        <v>22</v>
      </c>
      <c r="C51" s="103" t="s">
        <v>217</v>
      </c>
      <c r="D51" s="21"/>
      <c r="E51" s="22"/>
      <c r="F51" s="81"/>
      <c r="G51" s="22"/>
      <c r="H51" s="22"/>
      <c r="I51" s="23"/>
      <c r="L51" s="64">
        <f t="shared" si="0"/>
        <v>0</v>
      </c>
      <c r="N51" s="64">
        <f t="shared" si="1"/>
        <v>0</v>
      </c>
    </row>
    <row r="52" spans="1:14" s="4" customFormat="1">
      <c r="A52" s="11">
        <v>34</v>
      </c>
      <c r="B52" s="69" t="s">
        <v>23</v>
      </c>
      <c r="C52" s="103" t="s">
        <v>218</v>
      </c>
      <c r="D52" s="21"/>
      <c r="E52" s="22"/>
      <c r="F52" s="81"/>
      <c r="G52" s="22"/>
      <c r="H52" s="22"/>
      <c r="I52" s="23"/>
      <c r="L52" s="64">
        <f t="shared" si="0"/>
        <v>0</v>
      </c>
      <c r="N52" s="64">
        <f t="shared" si="1"/>
        <v>0</v>
      </c>
    </row>
    <row r="53" spans="1:14" s="4" customFormat="1">
      <c r="A53" s="11">
        <v>35</v>
      </c>
      <c r="B53" s="69" t="s">
        <v>130</v>
      </c>
      <c r="C53" s="103" t="s">
        <v>219</v>
      </c>
      <c r="D53" s="21"/>
      <c r="E53" s="22"/>
      <c r="F53" s="81"/>
      <c r="G53" s="22"/>
      <c r="H53" s="22"/>
      <c r="I53" s="23"/>
      <c r="J53" s="24"/>
      <c r="K53" s="24"/>
      <c r="L53" s="65">
        <f t="shared" si="0"/>
        <v>0</v>
      </c>
      <c r="N53" s="65">
        <f t="shared" si="1"/>
        <v>0</v>
      </c>
    </row>
    <row r="54" spans="1:14" s="4" customFormat="1">
      <c r="A54" s="11">
        <v>36</v>
      </c>
      <c r="B54" s="69" t="s">
        <v>126</v>
      </c>
      <c r="C54" s="103" t="s">
        <v>220</v>
      </c>
      <c r="D54" s="21"/>
      <c r="E54" s="22"/>
      <c r="F54" s="81"/>
      <c r="G54" s="22"/>
      <c r="H54" s="22"/>
      <c r="I54" s="23"/>
      <c r="J54" s="24"/>
      <c r="K54" s="24"/>
      <c r="L54" s="65">
        <f t="shared" si="0"/>
        <v>0</v>
      </c>
      <c r="N54" s="65">
        <f t="shared" si="1"/>
        <v>0</v>
      </c>
    </row>
    <row r="55" spans="1:14" s="4" customFormat="1">
      <c r="A55" s="11">
        <v>37</v>
      </c>
      <c r="B55" s="69" t="s">
        <v>110</v>
      </c>
      <c r="C55" s="103" t="s">
        <v>221</v>
      </c>
      <c r="D55" s="21"/>
      <c r="E55" s="22"/>
      <c r="F55" s="81"/>
      <c r="G55" s="22"/>
      <c r="H55" s="22"/>
      <c r="I55" s="23"/>
      <c r="L55" s="64">
        <f t="shared" si="0"/>
        <v>0</v>
      </c>
      <c r="N55" s="64">
        <f t="shared" si="1"/>
        <v>0</v>
      </c>
    </row>
    <row r="56" spans="1:14" s="4" customFormat="1">
      <c r="A56" s="11">
        <v>38</v>
      </c>
      <c r="B56" s="69" t="s">
        <v>24</v>
      </c>
      <c r="C56" s="103" t="s">
        <v>222</v>
      </c>
      <c r="D56" s="21"/>
      <c r="E56" s="22"/>
      <c r="F56" s="81"/>
      <c r="G56" s="22"/>
      <c r="H56" s="22"/>
      <c r="I56" s="23"/>
      <c r="L56" s="64">
        <f t="shared" si="0"/>
        <v>0</v>
      </c>
      <c r="N56" s="64">
        <f t="shared" si="1"/>
        <v>0</v>
      </c>
    </row>
    <row r="57" spans="1:14" s="4" customFormat="1">
      <c r="A57" s="11">
        <v>39</v>
      </c>
      <c r="B57" s="69" t="s">
        <v>25</v>
      </c>
      <c r="C57" s="103" t="s">
        <v>223</v>
      </c>
      <c r="D57" s="21"/>
      <c r="E57" s="22"/>
      <c r="F57" s="81"/>
      <c r="G57" s="22"/>
      <c r="H57" s="22"/>
      <c r="I57" s="23"/>
      <c r="L57" s="64">
        <f t="shared" si="0"/>
        <v>0</v>
      </c>
      <c r="N57" s="64">
        <f t="shared" si="1"/>
        <v>0</v>
      </c>
    </row>
    <row r="58" spans="1:14" s="4" customFormat="1">
      <c r="A58" s="11">
        <v>40</v>
      </c>
      <c r="B58" s="69" t="s">
        <v>26</v>
      </c>
      <c r="C58" s="103" t="s">
        <v>224</v>
      </c>
      <c r="D58" s="21"/>
      <c r="E58" s="22"/>
      <c r="F58" s="81"/>
      <c r="G58" s="22"/>
      <c r="H58" s="22"/>
      <c r="I58" s="23"/>
      <c r="L58" s="64">
        <f t="shared" si="0"/>
        <v>0</v>
      </c>
      <c r="N58" s="64">
        <f t="shared" si="1"/>
        <v>0</v>
      </c>
    </row>
    <row r="59" spans="1:14" s="4" customFormat="1">
      <c r="A59" s="11">
        <v>41</v>
      </c>
      <c r="B59" s="69" t="s">
        <v>27</v>
      </c>
      <c r="C59" s="103" t="s">
        <v>225</v>
      </c>
      <c r="D59" s="21"/>
      <c r="E59" s="22"/>
      <c r="F59" s="81"/>
      <c r="G59" s="22"/>
      <c r="H59" s="22"/>
      <c r="I59" s="23"/>
      <c r="L59" s="64">
        <f t="shared" si="0"/>
        <v>0</v>
      </c>
      <c r="N59" s="64">
        <f t="shared" si="1"/>
        <v>0</v>
      </c>
    </row>
    <row r="60" spans="1:14" s="4" customFormat="1">
      <c r="A60" s="11">
        <v>42</v>
      </c>
      <c r="B60" s="69" t="s">
        <v>113</v>
      </c>
      <c r="C60" s="103" t="s">
        <v>226</v>
      </c>
      <c r="D60" s="21"/>
      <c r="E60" s="22"/>
      <c r="F60" s="81"/>
      <c r="G60" s="22"/>
      <c r="H60" s="22"/>
      <c r="I60" s="23"/>
      <c r="L60" s="64">
        <f t="shared" si="0"/>
        <v>0</v>
      </c>
      <c r="N60" s="64">
        <f t="shared" si="1"/>
        <v>0</v>
      </c>
    </row>
    <row r="61" spans="1:14" s="4" customFormat="1">
      <c r="A61" s="11">
        <v>43</v>
      </c>
      <c r="B61" s="69" t="s">
        <v>114</v>
      </c>
      <c r="C61" s="103" t="s">
        <v>227</v>
      </c>
      <c r="D61" s="21"/>
      <c r="E61" s="22"/>
      <c r="F61" s="81"/>
      <c r="G61" s="22"/>
      <c r="H61" s="22"/>
      <c r="I61" s="23"/>
      <c r="L61" s="64">
        <f t="shared" si="0"/>
        <v>0</v>
      </c>
      <c r="N61" s="64">
        <f t="shared" si="1"/>
        <v>0</v>
      </c>
    </row>
    <row r="62" spans="1:14" s="4" customFormat="1">
      <c r="A62" s="11">
        <v>44</v>
      </c>
      <c r="B62" s="69" t="s">
        <v>28</v>
      </c>
      <c r="C62" s="103" t="s">
        <v>228</v>
      </c>
      <c r="D62" s="21"/>
      <c r="E62" s="22"/>
      <c r="F62" s="81"/>
      <c r="G62" s="22"/>
      <c r="H62" s="22"/>
      <c r="I62" s="23"/>
      <c r="L62" s="64">
        <f t="shared" si="0"/>
        <v>0</v>
      </c>
      <c r="N62" s="64">
        <f t="shared" si="1"/>
        <v>0</v>
      </c>
    </row>
    <row r="63" spans="1:14" s="4" customFormat="1">
      <c r="A63" s="11">
        <v>45</v>
      </c>
      <c r="B63" s="69" t="s">
        <v>29</v>
      </c>
      <c r="C63" s="103" t="s">
        <v>229</v>
      </c>
      <c r="D63" s="21"/>
      <c r="E63" s="22"/>
      <c r="F63" s="81"/>
      <c r="G63" s="22"/>
      <c r="H63" s="22"/>
      <c r="I63" s="23"/>
      <c r="J63" s="24"/>
      <c r="K63" s="24"/>
      <c r="L63" s="65">
        <f t="shared" si="0"/>
        <v>0</v>
      </c>
      <c r="N63" s="65">
        <f t="shared" si="1"/>
        <v>0</v>
      </c>
    </row>
    <row r="64" spans="1:14" s="4" customFormat="1">
      <c r="A64" s="11">
        <v>46</v>
      </c>
      <c r="B64" s="69" t="s">
        <v>30</v>
      </c>
      <c r="C64" s="103" t="s">
        <v>230</v>
      </c>
      <c r="D64" s="21"/>
      <c r="E64" s="22"/>
      <c r="F64" s="81"/>
      <c r="G64" s="22"/>
      <c r="H64" s="22"/>
      <c r="I64" s="23"/>
      <c r="L64" s="64">
        <f t="shared" si="0"/>
        <v>0</v>
      </c>
      <c r="N64" s="64">
        <f t="shared" si="1"/>
        <v>0</v>
      </c>
    </row>
    <row r="65" spans="1:14" s="4" customFormat="1">
      <c r="A65" s="11">
        <v>47</v>
      </c>
      <c r="B65" s="69" t="s">
        <v>31</v>
      </c>
      <c r="C65" s="103" t="s">
        <v>231</v>
      </c>
      <c r="D65" s="21"/>
      <c r="E65" s="22"/>
      <c r="F65" s="81"/>
      <c r="G65" s="22"/>
      <c r="H65" s="22"/>
      <c r="I65" s="23"/>
      <c r="L65" s="64">
        <f t="shared" si="0"/>
        <v>0</v>
      </c>
      <c r="N65" s="64">
        <f t="shared" si="1"/>
        <v>0</v>
      </c>
    </row>
    <row r="66" spans="1:14" s="4" customFormat="1">
      <c r="A66" s="11">
        <v>48</v>
      </c>
      <c r="B66" s="69" t="s">
        <v>32</v>
      </c>
      <c r="C66" s="103" t="s">
        <v>232</v>
      </c>
      <c r="D66" s="21"/>
      <c r="E66" s="22"/>
      <c r="F66" s="81"/>
      <c r="G66" s="22"/>
      <c r="H66" s="22"/>
      <c r="I66" s="23"/>
      <c r="L66" s="64">
        <f t="shared" si="0"/>
        <v>0</v>
      </c>
      <c r="N66" s="64">
        <f t="shared" si="1"/>
        <v>0</v>
      </c>
    </row>
    <row r="67" spans="1:14" s="4" customFormat="1">
      <c r="A67" s="11">
        <v>49</v>
      </c>
      <c r="B67" s="69" t="s">
        <v>33</v>
      </c>
      <c r="C67" s="103" t="s">
        <v>233</v>
      </c>
      <c r="D67" s="21"/>
      <c r="E67" s="22"/>
      <c r="F67" s="81"/>
      <c r="G67" s="22"/>
      <c r="H67" s="22"/>
      <c r="I67" s="23"/>
      <c r="L67" s="64">
        <f t="shared" si="0"/>
        <v>0</v>
      </c>
      <c r="N67" s="64">
        <f t="shared" si="1"/>
        <v>0</v>
      </c>
    </row>
    <row r="68" spans="1:14" s="4" customFormat="1">
      <c r="A68" s="11">
        <v>50</v>
      </c>
      <c r="B68" s="69" t="s">
        <v>34</v>
      </c>
      <c r="C68" s="103" t="s">
        <v>234</v>
      </c>
      <c r="D68" s="21"/>
      <c r="E68" s="22"/>
      <c r="F68" s="81"/>
      <c r="G68" s="22"/>
      <c r="H68" s="22"/>
      <c r="I68" s="23"/>
      <c r="L68" s="64">
        <f t="shared" si="0"/>
        <v>0</v>
      </c>
      <c r="N68" s="64">
        <f t="shared" si="1"/>
        <v>0</v>
      </c>
    </row>
    <row r="69" spans="1:14" s="4" customFormat="1">
      <c r="A69" s="11">
        <v>51</v>
      </c>
      <c r="B69" s="69" t="s">
        <v>35</v>
      </c>
      <c r="C69" s="103" t="s">
        <v>235</v>
      </c>
      <c r="D69" s="21"/>
      <c r="E69" s="22"/>
      <c r="F69" s="81"/>
      <c r="G69" s="22"/>
      <c r="H69" s="22"/>
      <c r="I69" s="23"/>
      <c r="J69" s="24"/>
      <c r="K69" s="24"/>
      <c r="L69" s="65">
        <f t="shared" si="0"/>
        <v>0</v>
      </c>
      <c r="N69" s="65">
        <f t="shared" si="1"/>
        <v>0</v>
      </c>
    </row>
    <row r="70" spans="1:14" s="4" customFormat="1">
      <c r="A70" s="11">
        <v>52</v>
      </c>
      <c r="B70" s="69" t="s">
        <v>36</v>
      </c>
      <c r="C70" s="103" t="s">
        <v>236</v>
      </c>
      <c r="D70" s="25"/>
      <c r="E70" s="22"/>
      <c r="F70" s="81"/>
      <c r="G70" s="22"/>
      <c r="H70" s="22"/>
      <c r="I70" s="23"/>
      <c r="J70" s="24"/>
      <c r="K70" s="24"/>
      <c r="L70" s="65">
        <f t="shared" si="0"/>
        <v>0</v>
      </c>
      <c r="N70" s="65">
        <f t="shared" si="1"/>
        <v>0</v>
      </c>
    </row>
    <row r="71" spans="1:14" s="4" customFormat="1">
      <c r="A71" s="11">
        <v>53</v>
      </c>
      <c r="B71" s="69" t="s">
        <v>37</v>
      </c>
      <c r="C71" s="103" t="s">
        <v>237</v>
      </c>
      <c r="D71" s="21"/>
      <c r="E71" s="22"/>
      <c r="F71" s="81"/>
      <c r="G71" s="22"/>
      <c r="H71" s="22"/>
      <c r="I71" s="23"/>
      <c r="L71" s="64">
        <f t="shared" si="0"/>
        <v>0</v>
      </c>
      <c r="N71" s="64">
        <f t="shared" si="1"/>
        <v>0</v>
      </c>
    </row>
    <row r="72" spans="1:14" s="4" customFormat="1">
      <c r="A72" s="11">
        <v>54</v>
      </c>
      <c r="B72" s="69" t="s">
        <v>38</v>
      </c>
      <c r="C72" s="103" t="s">
        <v>238</v>
      </c>
      <c r="D72" s="21"/>
      <c r="E72" s="22"/>
      <c r="F72" s="81"/>
      <c r="G72" s="22"/>
      <c r="H72" s="22"/>
      <c r="I72" s="23"/>
      <c r="L72" s="64">
        <f t="shared" si="0"/>
        <v>0</v>
      </c>
      <c r="N72" s="64">
        <f t="shared" si="1"/>
        <v>0</v>
      </c>
    </row>
    <row r="73" spans="1:14" s="4" customFormat="1">
      <c r="A73" s="11">
        <v>55</v>
      </c>
      <c r="B73" s="69" t="s">
        <v>148</v>
      </c>
      <c r="C73" s="103" t="s">
        <v>239</v>
      </c>
      <c r="D73" s="21"/>
      <c r="E73" s="22"/>
      <c r="F73" s="81"/>
      <c r="G73" s="22"/>
      <c r="H73" s="22"/>
      <c r="I73" s="23"/>
      <c r="L73" s="64">
        <f t="shared" si="0"/>
        <v>0</v>
      </c>
      <c r="N73" s="64">
        <f t="shared" si="1"/>
        <v>0</v>
      </c>
    </row>
    <row r="74" spans="1:14" s="4" customFormat="1">
      <c r="A74" s="11">
        <v>56</v>
      </c>
      <c r="B74" s="69" t="s">
        <v>147</v>
      </c>
      <c r="C74" s="103" t="s">
        <v>240</v>
      </c>
      <c r="D74" s="21"/>
      <c r="E74" s="22"/>
      <c r="F74" s="81"/>
      <c r="G74" s="22"/>
      <c r="H74" s="22"/>
      <c r="I74" s="23"/>
      <c r="L74" s="64">
        <f t="shared" si="0"/>
        <v>0</v>
      </c>
      <c r="N74" s="64">
        <f t="shared" si="1"/>
        <v>0</v>
      </c>
    </row>
    <row r="75" spans="1:14" s="4" customFormat="1">
      <c r="A75" s="11">
        <v>57</v>
      </c>
      <c r="B75" s="69" t="s">
        <v>39</v>
      </c>
      <c r="C75" s="103" t="s">
        <v>241</v>
      </c>
      <c r="D75" s="21"/>
      <c r="E75" s="22"/>
      <c r="F75" s="81"/>
      <c r="G75" s="22"/>
      <c r="H75" s="22"/>
      <c r="I75" s="23"/>
      <c r="L75" s="64">
        <f t="shared" si="0"/>
        <v>0</v>
      </c>
      <c r="N75" s="64">
        <f t="shared" si="1"/>
        <v>0</v>
      </c>
    </row>
    <row r="76" spans="1:14" s="4" customFormat="1">
      <c r="A76" s="11">
        <v>58</v>
      </c>
      <c r="B76" s="69" t="s">
        <v>40</v>
      </c>
      <c r="C76" s="103" t="s">
        <v>242</v>
      </c>
      <c r="D76" s="21"/>
      <c r="E76" s="22"/>
      <c r="F76" s="81"/>
      <c r="G76" s="22"/>
      <c r="H76" s="22"/>
      <c r="I76" s="23"/>
      <c r="L76" s="64">
        <f t="shared" si="0"/>
        <v>0</v>
      </c>
      <c r="N76" s="64">
        <f t="shared" si="1"/>
        <v>0</v>
      </c>
    </row>
    <row r="77" spans="1:14" s="4" customFormat="1">
      <c r="A77" s="11">
        <v>59</v>
      </c>
      <c r="B77" s="69" t="s">
        <v>144</v>
      </c>
      <c r="C77" s="103" t="s">
        <v>243</v>
      </c>
      <c r="D77" s="21"/>
      <c r="E77" s="22"/>
      <c r="F77" s="81"/>
      <c r="G77" s="22"/>
      <c r="H77" s="22"/>
      <c r="I77" s="23"/>
      <c r="L77" s="64">
        <f t="shared" si="0"/>
        <v>0</v>
      </c>
      <c r="N77" s="64">
        <f t="shared" si="1"/>
        <v>0</v>
      </c>
    </row>
    <row r="78" spans="1:14" s="4" customFormat="1">
      <c r="A78" s="11">
        <v>60</v>
      </c>
      <c r="B78" s="69" t="s">
        <v>41</v>
      </c>
      <c r="C78" s="103" t="s">
        <v>244</v>
      </c>
      <c r="D78" s="21"/>
      <c r="E78" s="22"/>
      <c r="F78" s="81"/>
      <c r="G78" s="22"/>
      <c r="H78" s="22"/>
      <c r="I78" s="23"/>
      <c r="L78" s="64">
        <f t="shared" si="0"/>
        <v>0</v>
      </c>
      <c r="N78" s="64">
        <f t="shared" si="1"/>
        <v>0</v>
      </c>
    </row>
    <row r="79" spans="1:14" s="4" customFormat="1">
      <c r="A79" s="11">
        <v>61</v>
      </c>
      <c r="B79" s="69" t="s">
        <v>42</v>
      </c>
      <c r="C79" s="103" t="s">
        <v>245</v>
      </c>
      <c r="D79" s="21"/>
      <c r="E79" s="22"/>
      <c r="F79" s="81"/>
      <c r="G79" s="22"/>
      <c r="H79" s="22"/>
      <c r="I79" s="23"/>
      <c r="L79" s="64">
        <f t="shared" si="0"/>
        <v>0</v>
      </c>
      <c r="N79" s="64">
        <f t="shared" si="1"/>
        <v>0</v>
      </c>
    </row>
    <row r="80" spans="1:14" s="4" customFormat="1">
      <c r="A80" s="11">
        <v>62</v>
      </c>
      <c r="B80" s="69" t="s">
        <v>43</v>
      </c>
      <c r="C80" s="103" t="s">
        <v>246</v>
      </c>
      <c r="D80" s="21"/>
      <c r="E80" s="22"/>
      <c r="F80" s="81"/>
      <c r="G80" s="22"/>
      <c r="H80" s="22"/>
      <c r="I80" s="23"/>
      <c r="L80" s="64">
        <f t="shared" si="0"/>
        <v>0</v>
      </c>
      <c r="N80" s="64">
        <f t="shared" si="1"/>
        <v>0</v>
      </c>
    </row>
    <row r="81" spans="1:14" s="4" customFormat="1">
      <c r="A81" s="11">
        <v>63</v>
      </c>
      <c r="B81" s="69" t="s">
        <v>44</v>
      </c>
      <c r="C81" s="103" t="s">
        <v>247</v>
      </c>
      <c r="D81" s="21"/>
      <c r="E81" s="22"/>
      <c r="F81" s="81"/>
      <c r="G81" s="22"/>
      <c r="H81" s="22"/>
      <c r="I81" s="23"/>
      <c r="L81" s="64">
        <f t="shared" si="0"/>
        <v>0</v>
      </c>
      <c r="N81" s="64">
        <f t="shared" si="1"/>
        <v>0</v>
      </c>
    </row>
    <row r="82" spans="1:14" s="4" customFormat="1">
      <c r="A82" s="11">
        <v>64</v>
      </c>
      <c r="B82" s="69" t="s">
        <v>45</v>
      </c>
      <c r="C82" s="103" t="s">
        <v>248</v>
      </c>
      <c r="D82" s="21"/>
      <c r="E82" s="22"/>
      <c r="F82" s="81"/>
      <c r="G82" s="22"/>
      <c r="H82" s="22"/>
      <c r="I82" s="23"/>
      <c r="L82" s="64">
        <f t="shared" si="0"/>
        <v>0</v>
      </c>
      <c r="N82" s="64">
        <f t="shared" si="1"/>
        <v>0</v>
      </c>
    </row>
    <row r="83" spans="1:14" s="4" customFormat="1">
      <c r="A83" s="11">
        <v>65</v>
      </c>
      <c r="B83" s="69" t="s">
        <v>109</v>
      </c>
      <c r="C83" s="103" t="s">
        <v>249</v>
      </c>
      <c r="D83" s="21"/>
      <c r="E83" s="22"/>
      <c r="F83" s="81"/>
      <c r="G83" s="22"/>
      <c r="H83" s="22"/>
      <c r="I83" s="23"/>
      <c r="L83" s="64">
        <f t="shared" si="0"/>
        <v>0</v>
      </c>
      <c r="N83" s="64">
        <f t="shared" si="1"/>
        <v>0</v>
      </c>
    </row>
    <row r="84" spans="1:14" s="4" customFormat="1">
      <c r="A84" s="11">
        <v>66</v>
      </c>
      <c r="B84" s="69" t="s">
        <v>46</v>
      </c>
      <c r="C84" s="103" t="s">
        <v>250</v>
      </c>
      <c r="D84" s="21"/>
      <c r="E84" s="22"/>
      <c r="F84" s="81"/>
      <c r="G84" s="22"/>
      <c r="H84" s="22"/>
      <c r="I84" s="23"/>
      <c r="L84" s="64">
        <f t="shared" ref="L84:L123" si="2">+D84*$D$7+E84*$E$7+F84*$F$7+G84*$G$7+H84*$H$7+I84*$I$7</f>
        <v>0</v>
      </c>
      <c r="N84" s="64">
        <f t="shared" ref="N84:N123" si="3">(+D84*100+E84*500+F84*1000+G84*5000+H84*10000+I84*25000)/1000</f>
        <v>0</v>
      </c>
    </row>
    <row r="85" spans="1:14" s="4" customFormat="1">
      <c r="A85" s="11">
        <v>67</v>
      </c>
      <c r="B85" s="69" t="s">
        <v>47</v>
      </c>
      <c r="C85" s="103" t="s">
        <v>251</v>
      </c>
      <c r="D85" s="21"/>
      <c r="E85" s="22"/>
      <c r="F85" s="81"/>
      <c r="G85" s="22"/>
      <c r="H85" s="22"/>
      <c r="I85" s="23"/>
      <c r="L85" s="64">
        <f t="shared" si="2"/>
        <v>0</v>
      </c>
      <c r="N85" s="64">
        <f t="shared" si="3"/>
        <v>0</v>
      </c>
    </row>
    <row r="86" spans="1:14" s="4" customFormat="1">
      <c r="A86" s="11">
        <v>68</v>
      </c>
      <c r="B86" s="69" t="s">
        <v>353</v>
      </c>
      <c r="C86" s="103" t="s">
        <v>252</v>
      </c>
      <c r="D86" s="21"/>
      <c r="E86" s="22"/>
      <c r="F86" s="81"/>
      <c r="G86" s="22"/>
      <c r="H86" s="22"/>
      <c r="I86" s="23"/>
      <c r="L86" s="64">
        <f t="shared" si="2"/>
        <v>0</v>
      </c>
      <c r="N86" s="64">
        <f t="shared" si="3"/>
        <v>0</v>
      </c>
    </row>
    <row r="87" spans="1:14" s="4" customFormat="1">
      <c r="A87" s="11">
        <v>69</v>
      </c>
      <c r="B87" s="69" t="s">
        <v>354</v>
      </c>
      <c r="C87" s="103" t="s">
        <v>253</v>
      </c>
      <c r="D87" s="21"/>
      <c r="E87" s="22"/>
      <c r="F87" s="81"/>
      <c r="G87" s="22"/>
      <c r="H87" s="22"/>
      <c r="I87" s="23"/>
      <c r="L87" s="64">
        <f t="shared" si="2"/>
        <v>0</v>
      </c>
      <c r="N87" s="64">
        <f t="shared" si="3"/>
        <v>0</v>
      </c>
    </row>
    <row r="88" spans="1:14" s="4" customFormat="1">
      <c r="A88" s="11">
        <v>70</v>
      </c>
      <c r="B88" s="69" t="s">
        <v>48</v>
      </c>
      <c r="C88" s="103" t="s">
        <v>254</v>
      </c>
      <c r="D88" s="21"/>
      <c r="E88" s="22"/>
      <c r="F88" s="81"/>
      <c r="G88" s="22"/>
      <c r="H88" s="22"/>
      <c r="I88" s="23"/>
      <c r="L88" s="64">
        <f t="shared" si="2"/>
        <v>0</v>
      </c>
      <c r="N88" s="64">
        <f t="shared" si="3"/>
        <v>0</v>
      </c>
    </row>
    <row r="89" spans="1:14" s="4" customFormat="1">
      <c r="A89" s="11">
        <v>71</v>
      </c>
      <c r="B89" s="69" t="s">
        <v>49</v>
      </c>
      <c r="C89" s="103" t="s">
        <v>255</v>
      </c>
      <c r="D89" s="21"/>
      <c r="E89" s="22"/>
      <c r="F89" s="81"/>
      <c r="G89" s="22"/>
      <c r="H89" s="22"/>
      <c r="I89" s="23"/>
      <c r="L89" s="64">
        <f t="shared" si="2"/>
        <v>0</v>
      </c>
      <c r="N89" s="64">
        <f t="shared" si="3"/>
        <v>0</v>
      </c>
    </row>
    <row r="90" spans="1:14" s="4" customFormat="1">
      <c r="A90" s="11">
        <v>72</v>
      </c>
      <c r="B90" s="69" t="s">
        <v>50</v>
      </c>
      <c r="C90" s="103" t="s">
        <v>256</v>
      </c>
      <c r="D90" s="21"/>
      <c r="E90" s="22"/>
      <c r="F90" s="81"/>
      <c r="G90" s="22"/>
      <c r="H90" s="22"/>
      <c r="I90" s="23"/>
      <c r="L90" s="64">
        <f t="shared" si="2"/>
        <v>0</v>
      </c>
      <c r="N90" s="64">
        <f t="shared" si="3"/>
        <v>0</v>
      </c>
    </row>
    <row r="91" spans="1:14" s="4" customFormat="1">
      <c r="A91" s="11">
        <v>73</v>
      </c>
      <c r="B91" s="69" t="s">
        <v>125</v>
      </c>
      <c r="C91" s="103" t="s">
        <v>257</v>
      </c>
      <c r="D91" s="21"/>
      <c r="E91" s="22"/>
      <c r="F91" s="81"/>
      <c r="G91" s="22"/>
      <c r="H91" s="22"/>
      <c r="I91" s="23"/>
      <c r="L91" s="64">
        <f t="shared" si="2"/>
        <v>0</v>
      </c>
      <c r="N91" s="64">
        <f t="shared" si="3"/>
        <v>0</v>
      </c>
    </row>
    <row r="92" spans="1:14" s="4" customFormat="1">
      <c r="A92" s="11">
        <v>74</v>
      </c>
      <c r="B92" s="69" t="s">
        <v>124</v>
      </c>
      <c r="C92" s="103" t="s">
        <v>258</v>
      </c>
      <c r="D92" s="21"/>
      <c r="E92" s="22"/>
      <c r="F92" s="81"/>
      <c r="G92" s="22"/>
      <c r="H92" s="22"/>
      <c r="I92" s="23"/>
      <c r="L92" s="64">
        <f t="shared" si="2"/>
        <v>0</v>
      </c>
      <c r="N92" s="64">
        <f t="shared" si="3"/>
        <v>0</v>
      </c>
    </row>
    <row r="93" spans="1:14" s="4" customFormat="1">
      <c r="A93" s="11">
        <v>75</v>
      </c>
      <c r="B93" s="69" t="s">
        <v>52</v>
      </c>
      <c r="C93" s="103" t="s">
        <v>259</v>
      </c>
      <c r="D93" s="21"/>
      <c r="E93" s="22"/>
      <c r="F93" s="81"/>
      <c r="G93" s="22"/>
      <c r="H93" s="22"/>
      <c r="I93" s="23"/>
      <c r="L93" s="64">
        <f t="shared" si="2"/>
        <v>0</v>
      </c>
      <c r="N93" s="64">
        <f t="shared" si="3"/>
        <v>0</v>
      </c>
    </row>
    <row r="94" spans="1:14" s="4" customFormat="1">
      <c r="A94" s="11">
        <v>76</v>
      </c>
      <c r="B94" s="69" t="s">
        <v>53</v>
      </c>
      <c r="C94" s="103" t="s">
        <v>260</v>
      </c>
      <c r="D94" s="21"/>
      <c r="E94" s="22"/>
      <c r="F94" s="81"/>
      <c r="G94" s="22"/>
      <c r="H94" s="22"/>
      <c r="I94" s="23"/>
      <c r="L94" s="64">
        <f t="shared" si="2"/>
        <v>0</v>
      </c>
      <c r="N94" s="64">
        <f t="shared" si="3"/>
        <v>0</v>
      </c>
    </row>
    <row r="95" spans="1:14" s="4" customFormat="1">
      <c r="A95" s="11">
        <v>77</v>
      </c>
      <c r="B95" s="69" t="s">
        <v>54</v>
      </c>
      <c r="C95" s="103" t="s">
        <v>261</v>
      </c>
      <c r="D95" s="21"/>
      <c r="E95" s="22"/>
      <c r="F95" s="81"/>
      <c r="G95" s="22"/>
      <c r="H95" s="22"/>
      <c r="I95" s="23"/>
      <c r="L95" s="64">
        <f t="shared" si="2"/>
        <v>0</v>
      </c>
      <c r="N95" s="64">
        <f t="shared" si="3"/>
        <v>0</v>
      </c>
    </row>
    <row r="96" spans="1:14" s="4" customFormat="1">
      <c r="A96" s="11">
        <v>78</v>
      </c>
      <c r="B96" s="69" t="s">
        <v>55</v>
      </c>
      <c r="C96" s="103" t="s">
        <v>262</v>
      </c>
      <c r="D96" s="21"/>
      <c r="E96" s="22"/>
      <c r="F96" s="81"/>
      <c r="G96" s="22"/>
      <c r="H96" s="22"/>
      <c r="I96" s="23"/>
      <c r="L96" s="64">
        <f t="shared" si="2"/>
        <v>0</v>
      </c>
      <c r="N96" s="64">
        <f t="shared" si="3"/>
        <v>0</v>
      </c>
    </row>
    <row r="97" spans="1:14" s="4" customFormat="1">
      <c r="A97" s="11">
        <v>79</v>
      </c>
      <c r="B97" s="69" t="s">
        <v>56</v>
      </c>
      <c r="C97" s="103" t="s">
        <v>263</v>
      </c>
      <c r="D97" s="21"/>
      <c r="E97" s="22"/>
      <c r="F97" s="81"/>
      <c r="G97" s="22"/>
      <c r="H97" s="22"/>
      <c r="I97" s="23"/>
      <c r="L97" s="64">
        <f t="shared" si="2"/>
        <v>0</v>
      </c>
      <c r="N97" s="64">
        <f t="shared" si="3"/>
        <v>0</v>
      </c>
    </row>
    <row r="98" spans="1:14" s="4" customFormat="1">
      <c r="A98" s="11">
        <v>80</v>
      </c>
      <c r="B98" s="69" t="s">
        <v>57</v>
      </c>
      <c r="C98" s="103" t="s">
        <v>264</v>
      </c>
      <c r="D98" s="21"/>
      <c r="E98" s="22"/>
      <c r="F98" s="81"/>
      <c r="G98" s="22"/>
      <c r="H98" s="22"/>
      <c r="I98" s="23"/>
      <c r="L98" s="64">
        <f t="shared" si="2"/>
        <v>0</v>
      </c>
      <c r="N98" s="64">
        <f t="shared" si="3"/>
        <v>0</v>
      </c>
    </row>
    <row r="99" spans="1:14" s="4" customFormat="1">
      <c r="A99" s="11">
        <v>81</v>
      </c>
      <c r="B99" s="69" t="s">
        <v>58</v>
      </c>
      <c r="C99" s="103" t="s">
        <v>265</v>
      </c>
      <c r="D99" s="21"/>
      <c r="E99" s="22"/>
      <c r="F99" s="81"/>
      <c r="G99" s="22"/>
      <c r="H99" s="22"/>
      <c r="I99" s="23"/>
      <c r="L99" s="64">
        <f t="shared" si="2"/>
        <v>0</v>
      </c>
      <c r="N99" s="64">
        <f t="shared" si="3"/>
        <v>0</v>
      </c>
    </row>
    <row r="100" spans="1:14" s="4" customFormat="1">
      <c r="A100" s="11">
        <v>82</v>
      </c>
      <c r="B100" s="69" t="s">
        <v>59</v>
      </c>
      <c r="C100" s="103" t="s">
        <v>266</v>
      </c>
      <c r="D100" s="21"/>
      <c r="E100" s="22"/>
      <c r="F100" s="81"/>
      <c r="G100" s="22"/>
      <c r="H100" s="22"/>
      <c r="I100" s="23"/>
      <c r="L100" s="64">
        <f t="shared" si="2"/>
        <v>0</v>
      </c>
      <c r="N100" s="64">
        <f t="shared" si="3"/>
        <v>0</v>
      </c>
    </row>
    <row r="101" spans="1:14" s="4" customFormat="1">
      <c r="A101" s="11">
        <v>83</v>
      </c>
      <c r="B101" s="69" t="s">
        <v>60</v>
      </c>
      <c r="C101" s="103" t="s">
        <v>267</v>
      </c>
      <c r="D101" s="21"/>
      <c r="E101" s="22"/>
      <c r="F101" s="81"/>
      <c r="G101" s="22"/>
      <c r="H101" s="22"/>
      <c r="I101" s="23"/>
      <c r="L101" s="64">
        <f t="shared" si="2"/>
        <v>0</v>
      </c>
      <c r="N101" s="64">
        <f t="shared" si="3"/>
        <v>0</v>
      </c>
    </row>
    <row r="102" spans="1:14" s="4" customFormat="1">
      <c r="A102" s="11">
        <v>84</v>
      </c>
      <c r="B102" s="69" t="s">
        <v>61</v>
      </c>
      <c r="C102" s="103" t="s">
        <v>268</v>
      </c>
      <c r="D102" s="21"/>
      <c r="E102" s="22"/>
      <c r="F102" s="81"/>
      <c r="G102" s="22"/>
      <c r="H102" s="22"/>
      <c r="I102" s="23"/>
      <c r="L102" s="64">
        <f t="shared" si="2"/>
        <v>0</v>
      </c>
      <c r="N102" s="64">
        <f t="shared" si="3"/>
        <v>0</v>
      </c>
    </row>
    <row r="103" spans="1:14" s="4" customFormat="1">
      <c r="A103" s="11">
        <v>85</v>
      </c>
      <c r="B103" s="69" t="s">
        <v>62</v>
      </c>
      <c r="C103" s="103" t="s">
        <v>269</v>
      </c>
      <c r="D103" s="21"/>
      <c r="E103" s="22"/>
      <c r="F103" s="81"/>
      <c r="G103" s="22"/>
      <c r="H103" s="22"/>
      <c r="I103" s="23"/>
      <c r="L103" s="64">
        <f t="shared" si="2"/>
        <v>0</v>
      </c>
      <c r="N103" s="64">
        <f t="shared" si="3"/>
        <v>0</v>
      </c>
    </row>
    <row r="104" spans="1:14" s="4" customFormat="1">
      <c r="A104" s="11">
        <v>86</v>
      </c>
      <c r="B104" s="69" t="s">
        <v>63</v>
      </c>
      <c r="C104" s="103" t="s">
        <v>270</v>
      </c>
      <c r="D104" s="21"/>
      <c r="E104" s="22"/>
      <c r="F104" s="81"/>
      <c r="G104" s="22"/>
      <c r="H104" s="22"/>
      <c r="I104" s="23"/>
      <c r="L104" s="64">
        <f t="shared" si="2"/>
        <v>0</v>
      </c>
      <c r="N104" s="64">
        <f t="shared" si="3"/>
        <v>0</v>
      </c>
    </row>
    <row r="105" spans="1:14" s="4" customFormat="1">
      <c r="A105" s="11">
        <v>87</v>
      </c>
      <c r="B105" s="69" t="s">
        <v>64</v>
      </c>
      <c r="C105" s="103" t="s">
        <v>271</v>
      </c>
      <c r="D105" s="21"/>
      <c r="E105" s="22"/>
      <c r="F105" s="81"/>
      <c r="G105" s="22"/>
      <c r="H105" s="22"/>
      <c r="I105" s="23"/>
      <c r="L105" s="64">
        <f t="shared" si="2"/>
        <v>0</v>
      </c>
      <c r="N105" s="64">
        <f t="shared" si="3"/>
        <v>0</v>
      </c>
    </row>
    <row r="106" spans="1:14" s="4" customFormat="1">
      <c r="A106" s="11">
        <v>88</v>
      </c>
      <c r="B106" s="69" t="s">
        <v>65</v>
      </c>
      <c r="C106" s="103" t="s">
        <v>272</v>
      </c>
      <c r="D106" s="21"/>
      <c r="E106" s="22"/>
      <c r="F106" s="81"/>
      <c r="G106" s="22"/>
      <c r="H106" s="22"/>
      <c r="I106" s="23"/>
      <c r="L106" s="64">
        <f t="shared" si="2"/>
        <v>0</v>
      </c>
      <c r="N106" s="64">
        <f t="shared" si="3"/>
        <v>0</v>
      </c>
    </row>
    <row r="107" spans="1:14" s="4" customFormat="1">
      <c r="A107" s="11">
        <v>89</v>
      </c>
      <c r="B107" s="69" t="s">
        <v>66</v>
      </c>
      <c r="C107" s="103" t="s">
        <v>273</v>
      </c>
      <c r="D107" s="21"/>
      <c r="E107" s="22"/>
      <c r="F107" s="81"/>
      <c r="G107" s="22"/>
      <c r="H107" s="22"/>
      <c r="I107" s="23"/>
      <c r="L107" s="64">
        <f t="shared" si="2"/>
        <v>0</v>
      </c>
      <c r="N107" s="64">
        <f t="shared" si="3"/>
        <v>0</v>
      </c>
    </row>
    <row r="108" spans="1:14" s="4" customFormat="1">
      <c r="A108" s="11">
        <v>90</v>
      </c>
      <c r="B108" s="69" t="s">
        <v>67</v>
      </c>
      <c r="C108" s="103" t="s">
        <v>274</v>
      </c>
      <c r="D108" s="21"/>
      <c r="E108" s="22"/>
      <c r="F108" s="81"/>
      <c r="G108" s="22"/>
      <c r="H108" s="22"/>
      <c r="I108" s="23"/>
      <c r="L108" s="64">
        <f t="shared" si="2"/>
        <v>0</v>
      </c>
      <c r="N108" s="64">
        <f t="shared" si="3"/>
        <v>0</v>
      </c>
    </row>
    <row r="109" spans="1:14" s="4" customFormat="1">
      <c r="A109" s="11">
        <v>91</v>
      </c>
      <c r="B109" s="69" t="s">
        <v>68</v>
      </c>
      <c r="C109" s="103" t="s">
        <v>275</v>
      </c>
      <c r="D109" s="21"/>
      <c r="E109" s="22"/>
      <c r="F109" s="81"/>
      <c r="G109" s="22"/>
      <c r="H109" s="22"/>
      <c r="I109" s="23"/>
      <c r="L109" s="64">
        <f t="shared" si="2"/>
        <v>0</v>
      </c>
      <c r="N109" s="64">
        <f t="shared" si="3"/>
        <v>0</v>
      </c>
    </row>
    <row r="110" spans="1:14" s="4" customFormat="1">
      <c r="A110" s="11">
        <v>92</v>
      </c>
      <c r="B110" s="69" t="s">
        <v>131</v>
      </c>
      <c r="C110" s="103" t="s">
        <v>276</v>
      </c>
      <c r="D110" s="21"/>
      <c r="E110" s="22"/>
      <c r="F110" s="81"/>
      <c r="G110" s="22"/>
      <c r="H110" s="22"/>
      <c r="I110" s="23"/>
      <c r="L110" s="64">
        <f t="shared" si="2"/>
        <v>0</v>
      </c>
      <c r="N110" s="64">
        <f t="shared" si="3"/>
        <v>0</v>
      </c>
    </row>
    <row r="111" spans="1:14" s="4" customFormat="1">
      <c r="A111" s="11">
        <v>93</v>
      </c>
      <c r="B111" s="69" t="s">
        <v>69</v>
      </c>
      <c r="C111" s="103" t="s">
        <v>277</v>
      </c>
      <c r="D111" s="21"/>
      <c r="E111" s="22"/>
      <c r="F111" s="81"/>
      <c r="G111" s="22"/>
      <c r="H111" s="22"/>
      <c r="I111" s="23"/>
      <c r="L111" s="64">
        <f t="shared" si="2"/>
        <v>0</v>
      </c>
      <c r="N111" s="64">
        <f t="shared" si="3"/>
        <v>0</v>
      </c>
    </row>
    <row r="112" spans="1:14" s="4" customFormat="1">
      <c r="A112" s="11">
        <v>94</v>
      </c>
      <c r="B112" s="69" t="s">
        <v>70</v>
      </c>
      <c r="C112" s="103" t="s">
        <v>278</v>
      </c>
      <c r="D112" s="21"/>
      <c r="E112" s="22"/>
      <c r="F112" s="81"/>
      <c r="G112" s="22"/>
      <c r="H112" s="22"/>
      <c r="I112" s="23"/>
      <c r="L112" s="64">
        <f t="shared" si="2"/>
        <v>0</v>
      </c>
      <c r="N112" s="64">
        <f t="shared" si="3"/>
        <v>0</v>
      </c>
    </row>
    <row r="113" spans="1:14" s="4" customFormat="1">
      <c r="A113" s="11">
        <v>95</v>
      </c>
      <c r="B113" s="69" t="s">
        <v>71</v>
      </c>
      <c r="C113" s="103" t="s">
        <v>279</v>
      </c>
      <c r="D113" s="21"/>
      <c r="E113" s="22"/>
      <c r="F113" s="81"/>
      <c r="G113" s="22"/>
      <c r="H113" s="22"/>
      <c r="I113" s="23"/>
      <c r="L113" s="64">
        <f t="shared" si="2"/>
        <v>0</v>
      </c>
      <c r="N113" s="64">
        <f t="shared" si="3"/>
        <v>0</v>
      </c>
    </row>
    <row r="114" spans="1:14" s="4" customFormat="1">
      <c r="A114" s="11">
        <v>96</v>
      </c>
      <c r="B114" s="69" t="s">
        <v>72</v>
      </c>
      <c r="C114" s="103" t="s">
        <v>280</v>
      </c>
      <c r="D114" s="21"/>
      <c r="E114" s="22"/>
      <c r="F114" s="81"/>
      <c r="G114" s="22"/>
      <c r="H114" s="22"/>
      <c r="I114" s="23"/>
      <c r="L114" s="64">
        <f t="shared" si="2"/>
        <v>0</v>
      </c>
      <c r="N114" s="64">
        <f t="shared" si="3"/>
        <v>0</v>
      </c>
    </row>
    <row r="115" spans="1:14" s="4" customFormat="1">
      <c r="A115" s="11">
        <v>97</v>
      </c>
      <c r="B115" s="69" t="s">
        <v>73</v>
      </c>
      <c r="C115" s="103" t="s">
        <v>281</v>
      </c>
      <c r="D115" s="21"/>
      <c r="E115" s="22"/>
      <c r="F115" s="81"/>
      <c r="G115" s="22"/>
      <c r="H115" s="22"/>
      <c r="I115" s="23"/>
      <c r="L115" s="64">
        <f t="shared" si="2"/>
        <v>0</v>
      </c>
      <c r="N115" s="64">
        <f t="shared" si="3"/>
        <v>0</v>
      </c>
    </row>
    <row r="116" spans="1:14" s="4" customFormat="1">
      <c r="A116" s="11">
        <v>98</v>
      </c>
      <c r="B116" s="69" t="s">
        <v>74</v>
      </c>
      <c r="C116" s="103" t="s">
        <v>282</v>
      </c>
      <c r="D116" s="21"/>
      <c r="E116" s="22"/>
      <c r="F116" s="81"/>
      <c r="G116" s="22"/>
      <c r="H116" s="22"/>
      <c r="I116" s="23"/>
      <c r="L116" s="64">
        <f t="shared" si="2"/>
        <v>0</v>
      </c>
      <c r="N116" s="64">
        <f t="shared" si="3"/>
        <v>0</v>
      </c>
    </row>
    <row r="117" spans="1:14" s="4" customFormat="1">
      <c r="A117" s="11">
        <v>99</v>
      </c>
      <c r="B117" s="69" t="s">
        <v>75</v>
      </c>
      <c r="C117" s="103" t="s">
        <v>283</v>
      </c>
      <c r="D117" s="21"/>
      <c r="E117" s="22"/>
      <c r="F117" s="81"/>
      <c r="G117" s="22"/>
      <c r="H117" s="22"/>
      <c r="I117" s="23"/>
      <c r="L117" s="64">
        <f t="shared" si="2"/>
        <v>0</v>
      </c>
      <c r="N117" s="64">
        <f t="shared" si="3"/>
        <v>0</v>
      </c>
    </row>
    <row r="118" spans="1:14" s="4" customFormat="1">
      <c r="A118" s="11">
        <v>100</v>
      </c>
      <c r="B118" s="69" t="s">
        <v>76</v>
      </c>
      <c r="C118" s="103" t="s">
        <v>284</v>
      </c>
      <c r="D118" s="21"/>
      <c r="E118" s="22"/>
      <c r="F118" s="81"/>
      <c r="G118" s="22"/>
      <c r="H118" s="22"/>
      <c r="I118" s="23"/>
      <c r="L118" s="64">
        <f t="shared" si="2"/>
        <v>0</v>
      </c>
      <c r="N118" s="64">
        <f t="shared" si="3"/>
        <v>0</v>
      </c>
    </row>
    <row r="119" spans="1:14" s="4" customFormat="1">
      <c r="A119" s="11">
        <v>101</v>
      </c>
      <c r="B119" s="69" t="s">
        <v>127</v>
      </c>
      <c r="C119" s="103" t="s">
        <v>285</v>
      </c>
      <c r="D119" s="21"/>
      <c r="E119" s="22"/>
      <c r="F119" s="81"/>
      <c r="G119" s="22"/>
      <c r="H119" s="22"/>
      <c r="I119" s="23"/>
      <c r="L119" s="64">
        <f t="shared" si="2"/>
        <v>0</v>
      </c>
      <c r="N119" s="64">
        <f t="shared" si="3"/>
        <v>0</v>
      </c>
    </row>
    <row r="120" spans="1:14" s="4" customFormat="1">
      <c r="A120" s="11">
        <v>102</v>
      </c>
      <c r="B120" s="69" t="s">
        <v>128</v>
      </c>
      <c r="C120" s="103" t="s">
        <v>286</v>
      </c>
      <c r="D120" s="21"/>
      <c r="E120" s="22"/>
      <c r="F120" s="81"/>
      <c r="G120" s="22"/>
      <c r="H120" s="22"/>
      <c r="I120" s="23"/>
      <c r="L120" s="64">
        <f t="shared" si="2"/>
        <v>0</v>
      </c>
      <c r="N120" s="64">
        <f t="shared" si="3"/>
        <v>0</v>
      </c>
    </row>
    <row r="121" spans="1:14" s="4" customFormat="1">
      <c r="A121" s="11">
        <v>103</v>
      </c>
      <c r="B121" s="69" t="s">
        <v>77</v>
      </c>
      <c r="C121" s="103" t="s">
        <v>287</v>
      </c>
      <c r="D121" s="21"/>
      <c r="E121" s="22"/>
      <c r="F121" s="81"/>
      <c r="G121" s="22"/>
      <c r="H121" s="22"/>
      <c r="I121" s="23"/>
      <c r="L121" s="64">
        <f t="shared" si="2"/>
        <v>0</v>
      </c>
      <c r="N121" s="64">
        <f t="shared" si="3"/>
        <v>0</v>
      </c>
    </row>
    <row r="122" spans="1:14" s="4" customFormat="1">
      <c r="A122" s="11">
        <v>104</v>
      </c>
      <c r="B122" s="69" t="s">
        <v>78</v>
      </c>
      <c r="C122" s="103" t="s">
        <v>288</v>
      </c>
      <c r="D122" s="21"/>
      <c r="E122" s="22"/>
      <c r="F122" s="81"/>
      <c r="G122" s="22"/>
      <c r="H122" s="22"/>
      <c r="I122" s="23"/>
      <c r="L122" s="64">
        <f t="shared" si="2"/>
        <v>0</v>
      </c>
      <c r="N122" s="64">
        <f t="shared" si="3"/>
        <v>0</v>
      </c>
    </row>
    <row r="123" spans="1:14" s="4" customFormat="1" ht="19" thickBot="1">
      <c r="A123" s="11">
        <v>105</v>
      </c>
      <c r="B123" s="70" t="s">
        <v>79</v>
      </c>
      <c r="C123" s="104" t="s">
        <v>289</v>
      </c>
      <c r="D123" s="26"/>
      <c r="E123" s="27"/>
      <c r="F123" s="82"/>
      <c r="G123" s="27"/>
      <c r="H123" s="27"/>
      <c r="I123" s="28"/>
      <c r="L123" s="66">
        <f t="shared" si="2"/>
        <v>0</v>
      </c>
      <c r="N123" s="66">
        <f t="shared" si="3"/>
        <v>0</v>
      </c>
    </row>
    <row r="124" spans="1:14" s="4" customFormat="1" ht="19" thickBot="1">
      <c r="A124" s="16"/>
      <c r="D124" s="29"/>
      <c r="E124" s="29"/>
      <c r="F124" s="29"/>
      <c r="G124" s="29"/>
      <c r="H124" s="29"/>
      <c r="I124" s="29"/>
      <c r="L124" s="48"/>
      <c r="N124" s="48"/>
    </row>
    <row r="125" spans="1:14" s="4" customFormat="1" ht="21" thickBot="1">
      <c r="A125" s="11"/>
      <c r="B125" s="12"/>
      <c r="C125" s="12"/>
      <c r="D125" s="138" t="s">
        <v>350</v>
      </c>
      <c r="E125" s="139"/>
      <c r="F125" s="139"/>
      <c r="G125" s="139"/>
      <c r="H125" s="139"/>
      <c r="I125" s="140"/>
      <c r="J125" s="14"/>
      <c r="K125" s="14"/>
      <c r="L125" s="49"/>
      <c r="N125" s="49"/>
    </row>
    <row r="126" spans="1:14" s="4" customFormat="1" ht="21" thickBot="1">
      <c r="A126" s="11"/>
      <c r="B126" s="59" t="s">
        <v>120</v>
      </c>
      <c r="C126" s="101"/>
      <c r="D126" s="8" t="s">
        <v>150</v>
      </c>
      <c r="E126" s="9" t="s">
        <v>151</v>
      </c>
      <c r="F126" s="9" t="s">
        <v>152</v>
      </c>
      <c r="G126" s="9" t="s">
        <v>153</v>
      </c>
      <c r="H126" s="9" t="s">
        <v>154</v>
      </c>
      <c r="I126" s="10" t="s">
        <v>155</v>
      </c>
      <c r="J126" s="15"/>
      <c r="K126" s="15"/>
      <c r="L126" s="99" t="s">
        <v>149</v>
      </c>
      <c r="N126" s="99" t="s">
        <v>183</v>
      </c>
    </row>
    <row r="127" spans="1:14" s="4" customFormat="1">
      <c r="A127" s="32">
        <v>106</v>
      </c>
      <c r="B127" s="77" t="s">
        <v>84</v>
      </c>
      <c r="C127" s="78"/>
      <c r="D127" s="21"/>
      <c r="E127" s="22"/>
      <c r="F127" s="22"/>
      <c r="G127" s="22"/>
      <c r="H127" s="22"/>
      <c r="I127" s="23"/>
      <c r="L127" s="63">
        <f>+D127*$D$10+E127*$E$10+F127*$F$10+G127*$G$10+H127*$H$10+I127*$I$10</f>
        <v>0</v>
      </c>
      <c r="N127" s="63">
        <f t="shared" ref="N127:N149" si="4">(+D127*100+E127*500+F127*1000+G127*5000+H127*10000+I127*25000)/1000</f>
        <v>0</v>
      </c>
    </row>
    <row r="128" spans="1:14" s="4" customFormat="1">
      <c r="A128" s="32">
        <v>107</v>
      </c>
      <c r="B128" s="77" t="s">
        <v>86</v>
      </c>
      <c r="C128" s="78"/>
      <c r="D128" s="21"/>
      <c r="E128" s="22"/>
      <c r="F128" s="22"/>
      <c r="G128" s="22"/>
      <c r="H128" s="22"/>
      <c r="I128" s="23"/>
      <c r="L128" s="64">
        <f t="shared" ref="L128:L149" si="5">+D128*$D$10+E128*$E$10+F128*$F$10+G128*$G$10+H128*$H$10+I128*$I$10</f>
        <v>0</v>
      </c>
      <c r="N128" s="64">
        <f t="shared" si="4"/>
        <v>0</v>
      </c>
    </row>
    <row r="129" spans="1:14" s="4" customFormat="1">
      <c r="A129" s="32">
        <v>108</v>
      </c>
      <c r="B129" s="77" t="s">
        <v>87</v>
      </c>
      <c r="C129" s="78"/>
      <c r="D129" s="21"/>
      <c r="E129" s="22"/>
      <c r="F129" s="22"/>
      <c r="G129" s="22"/>
      <c r="H129" s="22"/>
      <c r="I129" s="23"/>
      <c r="L129" s="64">
        <f t="shared" si="5"/>
        <v>0</v>
      </c>
      <c r="N129" s="64">
        <f t="shared" si="4"/>
        <v>0</v>
      </c>
    </row>
    <row r="130" spans="1:14" s="4" customFormat="1">
      <c r="A130" s="32">
        <v>109</v>
      </c>
      <c r="B130" s="77" t="s">
        <v>101</v>
      </c>
      <c r="C130" s="78"/>
      <c r="D130" s="21"/>
      <c r="E130" s="22"/>
      <c r="F130" s="22"/>
      <c r="G130" s="22"/>
      <c r="H130" s="22"/>
      <c r="I130" s="23"/>
      <c r="L130" s="64">
        <f t="shared" si="5"/>
        <v>0</v>
      </c>
      <c r="N130" s="64">
        <f t="shared" si="4"/>
        <v>0</v>
      </c>
    </row>
    <row r="131" spans="1:14" s="4" customFormat="1">
      <c r="A131" s="32">
        <v>110</v>
      </c>
      <c r="B131" s="77" t="s">
        <v>103</v>
      </c>
      <c r="C131" s="78"/>
      <c r="D131" s="21"/>
      <c r="E131" s="22"/>
      <c r="F131" s="22"/>
      <c r="G131" s="22"/>
      <c r="H131" s="22"/>
      <c r="I131" s="23"/>
      <c r="L131" s="64">
        <f t="shared" si="5"/>
        <v>0</v>
      </c>
      <c r="N131" s="64">
        <f t="shared" si="4"/>
        <v>0</v>
      </c>
    </row>
    <row r="132" spans="1:14" s="4" customFormat="1">
      <c r="A132" s="32">
        <v>111</v>
      </c>
      <c r="B132" s="77" t="s">
        <v>88</v>
      </c>
      <c r="C132" s="78"/>
      <c r="D132" s="21"/>
      <c r="E132" s="22"/>
      <c r="F132" s="22"/>
      <c r="G132" s="22"/>
      <c r="H132" s="22"/>
      <c r="I132" s="23"/>
      <c r="L132" s="64">
        <f t="shared" si="5"/>
        <v>0</v>
      </c>
      <c r="N132" s="64">
        <f t="shared" si="4"/>
        <v>0</v>
      </c>
    </row>
    <row r="133" spans="1:14" s="4" customFormat="1">
      <c r="A133" s="32">
        <v>112</v>
      </c>
      <c r="B133" s="77" t="s">
        <v>118</v>
      </c>
      <c r="C133" s="78"/>
      <c r="D133" s="21"/>
      <c r="E133" s="22"/>
      <c r="F133" s="22"/>
      <c r="G133" s="22"/>
      <c r="H133" s="22"/>
      <c r="I133" s="23"/>
      <c r="L133" s="64">
        <f t="shared" si="5"/>
        <v>0</v>
      </c>
      <c r="N133" s="64">
        <f t="shared" si="4"/>
        <v>0</v>
      </c>
    </row>
    <row r="134" spans="1:14" s="4" customFormat="1">
      <c r="A134" s="32">
        <v>113</v>
      </c>
      <c r="B134" s="77" t="s">
        <v>89</v>
      </c>
      <c r="C134" s="78"/>
      <c r="D134" s="21"/>
      <c r="E134" s="22"/>
      <c r="F134" s="22"/>
      <c r="G134" s="22"/>
      <c r="H134" s="22"/>
      <c r="I134" s="23"/>
      <c r="L134" s="64">
        <f t="shared" si="5"/>
        <v>0</v>
      </c>
      <c r="N134" s="64">
        <f t="shared" si="4"/>
        <v>0</v>
      </c>
    </row>
    <row r="135" spans="1:14" s="4" customFormat="1">
      <c r="A135" s="32">
        <v>114</v>
      </c>
      <c r="B135" s="77" t="s">
        <v>90</v>
      </c>
      <c r="C135" s="78"/>
      <c r="D135" s="21"/>
      <c r="E135" s="22"/>
      <c r="F135" s="22"/>
      <c r="G135" s="22"/>
      <c r="H135" s="22"/>
      <c r="I135" s="23"/>
      <c r="L135" s="64">
        <f t="shared" si="5"/>
        <v>0</v>
      </c>
      <c r="N135" s="64">
        <f t="shared" si="4"/>
        <v>0</v>
      </c>
    </row>
    <row r="136" spans="1:14" s="4" customFormat="1">
      <c r="A136" s="32">
        <v>115</v>
      </c>
      <c r="B136" s="78" t="s">
        <v>117</v>
      </c>
      <c r="C136" s="78"/>
      <c r="D136" s="21"/>
      <c r="E136" s="22"/>
      <c r="F136" s="22"/>
      <c r="G136" s="22"/>
      <c r="H136" s="22"/>
      <c r="I136" s="23"/>
      <c r="L136" s="64">
        <f t="shared" si="5"/>
        <v>0</v>
      </c>
      <c r="N136" s="64">
        <f t="shared" si="4"/>
        <v>0</v>
      </c>
    </row>
    <row r="137" spans="1:14" s="4" customFormat="1">
      <c r="A137" s="32">
        <v>116</v>
      </c>
      <c r="B137" s="77" t="s">
        <v>91</v>
      </c>
      <c r="C137" s="78"/>
      <c r="D137" s="21"/>
      <c r="E137" s="22"/>
      <c r="F137" s="22"/>
      <c r="G137" s="22"/>
      <c r="H137" s="22"/>
      <c r="I137" s="23"/>
      <c r="L137" s="64">
        <f t="shared" si="5"/>
        <v>0</v>
      </c>
      <c r="N137" s="64">
        <f t="shared" si="4"/>
        <v>0</v>
      </c>
    </row>
    <row r="138" spans="1:14" s="4" customFormat="1">
      <c r="A138" s="32">
        <v>117</v>
      </c>
      <c r="B138" s="77" t="s">
        <v>132</v>
      </c>
      <c r="C138" s="78"/>
      <c r="D138" s="21"/>
      <c r="E138" s="22"/>
      <c r="F138" s="22"/>
      <c r="G138" s="22"/>
      <c r="H138" s="22"/>
      <c r="I138" s="23"/>
      <c r="L138" s="64">
        <f t="shared" si="5"/>
        <v>0</v>
      </c>
      <c r="N138" s="64">
        <f t="shared" si="4"/>
        <v>0</v>
      </c>
    </row>
    <row r="139" spans="1:14" s="4" customFormat="1">
      <c r="A139" s="32">
        <v>118</v>
      </c>
      <c r="B139" s="77" t="s">
        <v>100</v>
      </c>
      <c r="C139" s="78"/>
      <c r="D139" s="21"/>
      <c r="E139" s="22"/>
      <c r="F139" s="22"/>
      <c r="G139" s="22"/>
      <c r="H139" s="22"/>
      <c r="I139" s="23"/>
      <c r="L139" s="64">
        <f t="shared" si="5"/>
        <v>0</v>
      </c>
      <c r="N139" s="64">
        <f t="shared" si="4"/>
        <v>0</v>
      </c>
    </row>
    <row r="140" spans="1:14" s="4" customFormat="1">
      <c r="A140" s="32">
        <v>119</v>
      </c>
      <c r="B140" s="77" t="s">
        <v>92</v>
      </c>
      <c r="C140" s="78"/>
      <c r="D140" s="21"/>
      <c r="E140" s="22"/>
      <c r="F140" s="22"/>
      <c r="G140" s="22"/>
      <c r="H140" s="22"/>
      <c r="I140" s="23"/>
      <c r="L140" s="64">
        <f t="shared" si="5"/>
        <v>0</v>
      </c>
      <c r="N140" s="64">
        <f t="shared" si="4"/>
        <v>0</v>
      </c>
    </row>
    <row r="141" spans="1:14" s="4" customFormat="1">
      <c r="A141" s="32">
        <v>120</v>
      </c>
      <c r="B141" s="77" t="s">
        <v>93</v>
      </c>
      <c r="C141" s="78"/>
      <c r="D141" s="21"/>
      <c r="E141" s="22"/>
      <c r="F141" s="22"/>
      <c r="G141" s="22"/>
      <c r="H141" s="22"/>
      <c r="I141" s="23"/>
      <c r="L141" s="64">
        <f t="shared" si="5"/>
        <v>0</v>
      </c>
      <c r="N141" s="64">
        <f t="shared" si="4"/>
        <v>0</v>
      </c>
    </row>
    <row r="142" spans="1:14" s="4" customFormat="1">
      <c r="A142" s="32">
        <v>121</v>
      </c>
      <c r="B142" s="77" t="s">
        <v>51</v>
      </c>
      <c r="C142" s="78"/>
      <c r="D142" s="21"/>
      <c r="E142" s="22"/>
      <c r="F142" s="22"/>
      <c r="G142" s="22"/>
      <c r="H142" s="22"/>
      <c r="I142" s="23"/>
      <c r="L142" s="64">
        <f t="shared" si="5"/>
        <v>0</v>
      </c>
      <c r="N142" s="64">
        <f t="shared" si="4"/>
        <v>0</v>
      </c>
    </row>
    <row r="143" spans="1:14" s="4" customFormat="1">
      <c r="A143" s="32">
        <v>122</v>
      </c>
      <c r="B143" s="77" t="s">
        <v>94</v>
      </c>
      <c r="C143" s="78"/>
      <c r="D143" s="21"/>
      <c r="E143" s="22"/>
      <c r="F143" s="22"/>
      <c r="G143" s="22"/>
      <c r="H143" s="22"/>
      <c r="I143" s="23"/>
      <c r="L143" s="64">
        <f t="shared" si="5"/>
        <v>0</v>
      </c>
      <c r="N143" s="64">
        <f t="shared" si="4"/>
        <v>0</v>
      </c>
    </row>
    <row r="144" spans="1:14" s="4" customFormat="1">
      <c r="A144" s="32">
        <v>123</v>
      </c>
      <c r="B144" s="77" t="s">
        <v>95</v>
      </c>
      <c r="C144" s="78"/>
      <c r="D144" s="21"/>
      <c r="E144" s="22"/>
      <c r="F144" s="22"/>
      <c r="G144" s="22"/>
      <c r="H144" s="22"/>
      <c r="I144" s="23"/>
      <c r="L144" s="64">
        <f t="shared" si="5"/>
        <v>0</v>
      </c>
      <c r="N144" s="64">
        <f t="shared" si="4"/>
        <v>0</v>
      </c>
    </row>
    <row r="145" spans="1:14" s="4" customFormat="1">
      <c r="A145" s="32">
        <v>124</v>
      </c>
      <c r="B145" s="123" t="s">
        <v>102</v>
      </c>
      <c r="C145" s="124"/>
      <c r="D145" s="21"/>
      <c r="E145" s="22"/>
      <c r="F145" s="22"/>
      <c r="G145" s="22"/>
      <c r="H145" s="22"/>
      <c r="I145" s="23"/>
      <c r="L145" s="64">
        <f>+D145*$D$13+E145*$E$13+F145*$F$13+G145*$G$13+H145*$H$13+I145*$I$13</f>
        <v>0</v>
      </c>
      <c r="N145" s="64">
        <f t="shared" si="4"/>
        <v>0</v>
      </c>
    </row>
    <row r="146" spans="1:14" s="4" customFormat="1">
      <c r="A146" s="32">
        <v>125</v>
      </c>
      <c r="B146" s="77" t="s">
        <v>96</v>
      </c>
      <c r="C146" s="78"/>
      <c r="D146" s="21"/>
      <c r="E146" s="22"/>
      <c r="F146" s="22"/>
      <c r="G146" s="22"/>
      <c r="H146" s="22"/>
      <c r="I146" s="23"/>
      <c r="L146" s="64">
        <f t="shared" si="5"/>
        <v>0</v>
      </c>
      <c r="N146" s="64">
        <f t="shared" si="4"/>
        <v>0</v>
      </c>
    </row>
    <row r="147" spans="1:14" s="4" customFormat="1">
      <c r="A147" s="32">
        <v>126</v>
      </c>
      <c r="B147" s="77" t="s">
        <v>97</v>
      </c>
      <c r="C147" s="78"/>
      <c r="D147" s="21"/>
      <c r="E147" s="22"/>
      <c r="F147" s="22"/>
      <c r="G147" s="22"/>
      <c r="H147" s="22"/>
      <c r="I147" s="23"/>
      <c r="L147" s="64">
        <f t="shared" si="5"/>
        <v>0</v>
      </c>
      <c r="N147" s="64">
        <f t="shared" si="4"/>
        <v>0</v>
      </c>
    </row>
    <row r="148" spans="1:14" s="4" customFormat="1">
      <c r="A148" s="32">
        <v>127</v>
      </c>
      <c r="B148" s="78" t="s">
        <v>98</v>
      </c>
      <c r="C148" s="78" t="s">
        <v>336</v>
      </c>
      <c r="D148" s="21"/>
      <c r="E148" s="22"/>
      <c r="F148" s="22"/>
      <c r="G148" s="22"/>
      <c r="H148" s="22"/>
      <c r="I148" s="23"/>
      <c r="L148" s="64">
        <f t="shared" si="5"/>
        <v>0</v>
      </c>
      <c r="N148" s="64">
        <f t="shared" si="4"/>
        <v>0</v>
      </c>
    </row>
    <row r="149" spans="1:14" s="4" customFormat="1" ht="19" thickBot="1">
      <c r="A149" s="32">
        <v>128</v>
      </c>
      <c r="B149" s="79" t="s">
        <v>99</v>
      </c>
      <c r="C149" s="79"/>
      <c r="D149" s="34"/>
      <c r="E149" s="35"/>
      <c r="F149" s="35"/>
      <c r="G149" s="35"/>
      <c r="H149" s="35"/>
      <c r="I149" s="36"/>
      <c r="L149" s="66">
        <f t="shared" si="5"/>
        <v>0</v>
      </c>
      <c r="N149" s="66">
        <f t="shared" si="4"/>
        <v>0</v>
      </c>
    </row>
    <row r="150" spans="1:14" s="4" customFormat="1" ht="19" thickBot="1">
      <c r="A150" s="33"/>
      <c r="B150" s="30"/>
      <c r="C150" s="30"/>
      <c r="I150" s="38"/>
      <c r="L150" s="48"/>
      <c r="N150" s="48"/>
    </row>
    <row r="151" spans="1:14" s="4" customFormat="1" ht="21" thickBot="1">
      <c r="A151" s="11"/>
      <c r="B151" s="12"/>
      <c r="C151" s="12"/>
      <c r="D151" s="138" t="s">
        <v>350</v>
      </c>
      <c r="E151" s="139"/>
      <c r="F151" s="139"/>
      <c r="G151" s="139"/>
      <c r="H151" s="139"/>
      <c r="I151" s="140"/>
      <c r="J151" s="14"/>
      <c r="K151" s="14"/>
      <c r="L151" s="49"/>
      <c r="N151" s="49"/>
    </row>
    <row r="152" spans="1:14" s="4" customFormat="1" ht="21" thickBot="1">
      <c r="A152" s="11"/>
      <c r="B152" s="59" t="s">
        <v>143</v>
      </c>
      <c r="C152" s="101"/>
      <c r="D152" s="8" t="s">
        <v>150</v>
      </c>
      <c r="E152" s="9" t="s">
        <v>151</v>
      </c>
      <c r="F152" s="9" t="s">
        <v>152</v>
      </c>
      <c r="G152" s="9" t="s">
        <v>153</v>
      </c>
      <c r="H152" s="9" t="s">
        <v>154</v>
      </c>
      <c r="I152" s="10" t="s">
        <v>155</v>
      </c>
      <c r="J152" s="43"/>
      <c r="K152" s="43"/>
      <c r="L152" s="99" t="s">
        <v>149</v>
      </c>
      <c r="N152" s="99" t="s">
        <v>183</v>
      </c>
    </row>
    <row r="153" spans="1:14" s="4" customFormat="1" ht="19" thickBot="1">
      <c r="A153" s="32">
        <v>129</v>
      </c>
      <c r="B153" s="73" t="s">
        <v>292</v>
      </c>
      <c r="C153" s="105" t="s">
        <v>290</v>
      </c>
      <c r="D153" s="26"/>
      <c r="E153" s="27"/>
      <c r="F153" s="27"/>
      <c r="G153" s="27"/>
      <c r="H153" s="27"/>
      <c r="I153" s="28"/>
      <c r="L153" s="67">
        <f>+D153*$D$7+E153*$E$7+F153*$F$7+G153*$G$7+H153*$H$7+I153*$I$7</f>
        <v>0</v>
      </c>
      <c r="N153" s="67">
        <f>(+D153*100+E153*500+F153*1000+G153*5000+H153*10000+I153*25000)/1000</f>
        <v>0</v>
      </c>
    </row>
    <row r="154" spans="1:14" s="4" customFormat="1" ht="19" thickBot="1">
      <c r="A154" s="33"/>
      <c r="B154" s="30"/>
      <c r="C154" s="30"/>
      <c r="L154" s="48"/>
      <c r="N154" s="48"/>
    </row>
    <row r="155" spans="1:14" s="4" customFormat="1" ht="21" thickBot="1">
      <c r="A155" s="11"/>
      <c r="B155" s="12"/>
      <c r="C155" s="12"/>
      <c r="D155" s="138" t="s">
        <v>350</v>
      </c>
      <c r="E155" s="139"/>
      <c r="F155" s="139"/>
      <c r="G155" s="139"/>
      <c r="H155" s="139"/>
      <c r="I155" s="140"/>
      <c r="J155" s="14"/>
      <c r="K155" s="14"/>
      <c r="L155" s="49"/>
      <c r="N155" s="49"/>
    </row>
    <row r="156" spans="1:14" s="4" customFormat="1" ht="21" thickBot="1">
      <c r="A156" s="11"/>
      <c r="B156" s="59" t="s">
        <v>133</v>
      </c>
      <c r="C156" s="101"/>
      <c r="D156" s="8" t="s">
        <v>150</v>
      </c>
      <c r="E156" s="9" t="s">
        <v>151</v>
      </c>
      <c r="F156" s="9" t="s">
        <v>152</v>
      </c>
      <c r="G156" s="9" t="s">
        <v>153</v>
      </c>
      <c r="H156" s="9" t="s">
        <v>154</v>
      </c>
      <c r="I156" s="10" t="s">
        <v>155</v>
      </c>
      <c r="J156" s="43"/>
      <c r="K156" s="43"/>
      <c r="L156" s="99" t="s">
        <v>149</v>
      </c>
      <c r="N156" s="99" t="s">
        <v>183</v>
      </c>
    </row>
    <row r="157" spans="1:14" s="4" customFormat="1">
      <c r="A157" s="32">
        <v>130</v>
      </c>
      <c r="B157" s="119" t="s">
        <v>293</v>
      </c>
      <c r="C157" s="120" t="s">
        <v>291</v>
      </c>
      <c r="D157" s="17"/>
      <c r="E157" s="18"/>
      <c r="F157" s="18"/>
      <c r="G157" s="18"/>
      <c r="H157" s="18"/>
      <c r="I157" s="19"/>
      <c r="L157" s="63">
        <f t="shared" ref="L157:L162" si="6">+D157*$D$13+E157*$E$13+F157*$F$13+G157*$G$13+H157*$H$13+I157*$I$13</f>
        <v>0</v>
      </c>
      <c r="N157" s="63">
        <f t="shared" ref="N157:N162" si="7">(+D157*100+E157*500+F157*1000+G157*5000+H157*10000+I157*25000)/1000</f>
        <v>0</v>
      </c>
    </row>
    <row r="158" spans="1:14" s="4" customFormat="1">
      <c r="A158" s="32">
        <v>131</v>
      </c>
      <c r="B158" s="121" t="s">
        <v>134</v>
      </c>
      <c r="C158" s="122" t="s">
        <v>294</v>
      </c>
      <c r="D158" s="39"/>
      <c r="E158" s="40"/>
      <c r="F158" s="40"/>
      <c r="G158" s="40"/>
      <c r="H158" s="40"/>
      <c r="I158" s="41"/>
      <c r="L158" s="64">
        <f t="shared" si="6"/>
        <v>0</v>
      </c>
      <c r="N158" s="64">
        <f t="shared" si="7"/>
        <v>0</v>
      </c>
    </row>
    <row r="159" spans="1:14" s="4" customFormat="1">
      <c r="A159" s="32">
        <v>132</v>
      </c>
      <c r="B159" s="121" t="s">
        <v>135</v>
      </c>
      <c r="C159" s="122" t="s">
        <v>295</v>
      </c>
      <c r="D159" s="39"/>
      <c r="E159" s="40"/>
      <c r="F159" s="40"/>
      <c r="G159" s="40"/>
      <c r="H159" s="40"/>
      <c r="I159" s="41"/>
      <c r="L159" s="64">
        <f t="shared" si="6"/>
        <v>0</v>
      </c>
      <c r="N159" s="64">
        <f t="shared" si="7"/>
        <v>0</v>
      </c>
    </row>
    <row r="160" spans="1:14" s="4" customFormat="1">
      <c r="A160" s="32">
        <v>133</v>
      </c>
      <c r="B160" s="121" t="s">
        <v>136</v>
      </c>
      <c r="C160" s="122" t="s">
        <v>296</v>
      </c>
      <c r="D160" s="39"/>
      <c r="E160" s="40"/>
      <c r="F160" s="40"/>
      <c r="G160" s="40"/>
      <c r="H160" s="40"/>
      <c r="I160" s="41"/>
      <c r="L160" s="64">
        <f t="shared" si="6"/>
        <v>0</v>
      </c>
      <c r="N160" s="64">
        <f t="shared" si="7"/>
        <v>0</v>
      </c>
    </row>
    <row r="161" spans="1:14" s="4" customFormat="1">
      <c r="A161" s="32">
        <v>134</v>
      </c>
      <c r="B161" s="121" t="s">
        <v>137</v>
      </c>
      <c r="C161" s="122" t="s">
        <v>297</v>
      </c>
      <c r="D161" s="39"/>
      <c r="E161" s="40"/>
      <c r="F161" s="40"/>
      <c r="G161" s="40"/>
      <c r="H161" s="40"/>
      <c r="I161" s="41"/>
      <c r="L161" s="64">
        <f t="shared" si="6"/>
        <v>0</v>
      </c>
      <c r="N161" s="64">
        <f t="shared" si="7"/>
        <v>0</v>
      </c>
    </row>
    <row r="162" spans="1:14" s="4" customFormat="1" ht="19" thickBot="1">
      <c r="A162" s="32">
        <v>135</v>
      </c>
      <c r="B162" s="126" t="s">
        <v>138</v>
      </c>
      <c r="C162" s="127" t="s">
        <v>298</v>
      </c>
      <c r="D162" s="26"/>
      <c r="E162" s="27"/>
      <c r="F162" s="27"/>
      <c r="G162" s="27"/>
      <c r="H162" s="27"/>
      <c r="I162" s="28"/>
      <c r="L162" s="66">
        <f t="shared" si="6"/>
        <v>0</v>
      </c>
      <c r="N162" s="66">
        <f t="shared" si="7"/>
        <v>0</v>
      </c>
    </row>
    <row r="163" spans="1:14" s="4" customFormat="1" ht="19" thickBot="1">
      <c r="A163" s="33"/>
      <c r="B163" s="30"/>
      <c r="C163" s="30"/>
      <c r="D163" s="31"/>
      <c r="E163" s="31"/>
      <c r="F163" s="31"/>
      <c r="G163" s="31"/>
      <c r="H163" s="31"/>
      <c r="I163" s="31"/>
      <c r="L163" s="48"/>
      <c r="N163" s="48"/>
    </row>
    <row r="164" spans="1:14" s="4" customFormat="1" ht="21" thickBot="1">
      <c r="A164" s="11"/>
      <c r="B164" s="12"/>
      <c r="C164" s="12"/>
      <c r="D164" s="138" t="s">
        <v>350</v>
      </c>
      <c r="E164" s="139"/>
      <c r="F164" s="139"/>
      <c r="G164" s="139"/>
      <c r="H164" s="139"/>
      <c r="I164" s="140"/>
      <c r="J164" s="14"/>
      <c r="K164" s="14"/>
      <c r="L164" s="49"/>
      <c r="N164" s="49"/>
    </row>
    <row r="165" spans="1:14" s="4" customFormat="1" ht="21" thickBot="1">
      <c r="A165" s="11"/>
      <c r="B165" s="59" t="s">
        <v>80</v>
      </c>
      <c r="C165" s="101"/>
      <c r="D165" s="8" t="s">
        <v>150</v>
      </c>
      <c r="E165" s="9" t="s">
        <v>151</v>
      </c>
      <c r="F165" s="9" t="s">
        <v>152</v>
      </c>
      <c r="G165" s="9" t="s">
        <v>153</v>
      </c>
      <c r="H165" s="9" t="s">
        <v>154</v>
      </c>
      <c r="I165" s="10" t="s">
        <v>155</v>
      </c>
      <c r="J165" s="15"/>
      <c r="K165" s="15"/>
      <c r="L165" s="99" t="s">
        <v>149</v>
      </c>
      <c r="N165" s="99" t="s">
        <v>183</v>
      </c>
    </row>
    <row r="166" spans="1:14" s="4" customFormat="1">
      <c r="A166" s="32">
        <v>136</v>
      </c>
      <c r="B166" s="74" t="s">
        <v>81</v>
      </c>
      <c r="C166" s="107" t="s">
        <v>299</v>
      </c>
      <c r="D166" s="17"/>
      <c r="E166" s="18"/>
      <c r="F166" s="18"/>
      <c r="G166" s="18"/>
      <c r="H166" s="18"/>
      <c r="I166" s="19"/>
      <c r="L166" s="63">
        <f t="shared" ref="L166:L172" si="8">+D166*$D$7+E166*$E$7+F166*$F$7+G166*$G$7+H166*$H$7+I166*$I$7</f>
        <v>0</v>
      </c>
      <c r="N166" s="63">
        <f t="shared" ref="N166:N172" si="9">(+D166*100+E166*500+F166*1000+G166*5000+H166*10000+I166*25000)/1000</f>
        <v>0</v>
      </c>
    </row>
    <row r="167" spans="1:14" s="4" customFormat="1">
      <c r="A167" s="32">
        <v>137</v>
      </c>
      <c r="B167" s="76" t="s">
        <v>139</v>
      </c>
      <c r="C167" s="108" t="s">
        <v>300</v>
      </c>
      <c r="D167" s="39"/>
      <c r="E167" s="40"/>
      <c r="F167" s="40"/>
      <c r="G167" s="40"/>
      <c r="H167" s="40"/>
      <c r="I167" s="41"/>
      <c r="L167" s="64">
        <f t="shared" si="8"/>
        <v>0</v>
      </c>
      <c r="N167" s="64">
        <f t="shared" si="9"/>
        <v>0</v>
      </c>
    </row>
    <row r="168" spans="1:14" s="4" customFormat="1">
      <c r="A168" s="32">
        <v>138</v>
      </c>
      <c r="B168" s="76" t="s">
        <v>140</v>
      </c>
      <c r="C168" s="108" t="s">
        <v>301</v>
      </c>
      <c r="D168" s="39"/>
      <c r="E168" s="40"/>
      <c r="F168" s="40"/>
      <c r="G168" s="40"/>
      <c r="H168" s="40"/>
      <c r="I168" s="41"/>
      <c r="L168" s="64">
        <f t="shared" si="8"/>
        <v>0</v>
      </c>
      <c r="N168" s="64">
        <f t="shared" si="9"/>
        <v>0</v>
      </c>
    </row>
    <row r="169" spans="1:14" s="4" customFormat="1">
      <c r="A169" s="32">
        <v>139</v>
      </c>
      <c r="B169" s="76" t="s">
        <v>146</v>
      </c>
      <c r="C169" s="108" t="s">
        <v>302</v>
      </c>
      <c r="D169" s="39"/>
      <c r="E169" s="40"/>
      <c r="F169" s="40"/>
      <c r="G169" s="40"/>
      <c r="H169" s="40"/>
      <c r="I169" s="41"/>
      <c r="L169" s="64">
        <f t="shared" si="8"/>
        <v>0</v>
      </c>
      <c r="N169" s="64">
        <f t="shared" si="9"/>
        <v>0</v>
      </c>
    </row>
    <row r="170" spans="1:14" s="4" customFormat="1">
      <c r="A170" s="32">
        <v>140</v>
      </c>
      <c r="B170" s="71" t="s">
        <v>82</v>
      </c>
      <c r="C170" s="109" t="s">
        <v>303</v>
      </c>
      <c r="D170" s="21"/>
      <c r="E170" s="22"/>
      <c r="F170" s="22"/>
      <c r="G170" s="22"/>
      <c r="H170" s="22"/>
      <c r="I170" s="23"/>
      <c r="L170" s="64">
        <f t="shared" si="8"/>
        <v>0</v>
      </c>
      <c r="N170" s="64">
        <f t="shared" si="9"/>
        <v>0</v>
      </c>
    </row>
    <row r="171" spans="1:14" s="4" customFormat="1">
      <c r="A171" s="32">
        <v>141</v>
      </c>
      <c r="B171" s="71" t="s">
        <v>83</v>
      </c>
      <c r="C171" s="109" t="s">
        <v>304</v>
      </c>
      <c r="D171" s="21"/>
      <c r="E171" s="22"/>
      <c r="F171" s="22"/>
      <c r="G171" s="22"/>
      <c r="H171" s="22"/>
      <c r="I171" s="23"/>
      <c r="L171" s="64">
        <f t="shared" si="8"/>
        <v>0</v>
      </c>
      <c r="N171" s="64">
        <f t="shared" si="9"/>
        <v>0</v>
      </c>
    </row>
    <row r="172" spans="1:14" s="4" customFormat="1" ht="19" thickBot="1">
      <c r="A172" s="32" t="s">
        <v>177</v>
      </c>
      <c r="B172" s="73" t="s">
        <v>176</v>
      </c>
      <c r="C172" s="105" t="s">
        <v>305</v>
      </c>
      <c r="D172" s="26"/>
      <c r="E172" s="27"/>
      <c r="F172" s="27"/>
      <c r="G172" s="27"/>
      <c r="H172" s="27"/>
      <c r="I172" s="28"/>
      <c r="L172" s="66">
        <f t="shared" si="8"/>
        <v>0</v>
      </c>
      <c r="N172" s="66">
        <f t="shared" si="9"/>
        <v>0</v>
      </c>
    </row>
    <row r="173" spans="1:14" s="4" customFormat="1" ht="21" thickBot="1">
      <c r="A173" s="16"/>
      <c r="B173" s="12"/>
      <c r="C173" s="12"/>
      <c r="D173" s="138" t="s">
        <v>350</v>
      </c>
      <c r="E173" s="139"/>
      <c r="F173" s="139"/>
      <c r="G173" s="139"/>
      <c r="H173" s="139"/>
      <c r="I173" s="140"/>
      <c r="J173" s="14"/>
      <c r="K173" s="14"/>
      <c r="L173" s="49"/>
      <c r="N173" s="49"/>
    </row>
    <row r="174" spans="1:14" s="4" customFormat="1" ht="21" thickBot="1">
      <c r="A174" s="11"/>
      <c r="B174" s="59" t="s">
        <v>105</v>
      </c>
      <c r="C174" s="101"/>
      <c r="D174" s="8" t="s">
        <v>150</v>
      </c>
      <c r="E174" s="9" t="s">
        <v>151</v>
      </c>
      <c r="F174" s="9" t="s">
        <v>152</v>
      </c>
      <c r="G174" s="9" t="s">
        <v>153</v>
      </c>
      <c r="H174" s="9" t="s">
        <v>154</v>
      </c>
      <c r="I174" s="10" t="s">
        <v>155</v>
      </c>
      <c r="J174" s="15"/>
      <c r="K174" s="15"/>
      <c r="L174" s="99" t="s">
        <v>149</v>
      </c>
      <c r="N174" s="99" t="s">
        <v>183</v>
      </c>
    </row>
    <row r="175" spans="1:14" s="4" customFormat="1">
      <c r="A175" s="32">
        <v>142</v>
      </c>
      <c r="B175" s="74" t="s">
        <v>85</v>
      </c>
      <c r="C175" s="107" t="s">
        <v>306</v>
      </c>
      <c r="D175" s="17"/>
      <c r="E175" s="18"/>
      <c r="F175" s="18"/>
      <c r="G175" s="18"/>
      <c r="H175" s="18"/>
      <c r="I175" s="19"/>
      <c r="L175" s="63">
        <f t="shared" ref="L175:L180" si="10">+D175*$D$7+E175*$E$7+F175*$F$7+G175*$G$7+H175*$H$7+I175*$I$7</f>
        <v>0</v>
      </c>
      <c r="N175" s="63">
        <f t="shared" ref="N175:N180" si="11">(+D175*100+E175*500+F175*1000+G175*5000+H175*10000+I175*25000)/1000</f>
        <v>0</v>
      </c>
    </row>
    <row r="176" spans="1:14" s="4" customFormat="1" ht="20">
      <c r="A176" s="32">
        <v>143</v>
      </c>
      <c r="B176" s="118" t="s">
        <v>173</v>
      </c>
      <c r="C176" s="118" t="s">
        <v>307</v>
      </c>
      <c r="D176" s="39"/>
      <c r="E176" s="40"/>
      <c r="F176" s="40"/>
      <c r="G176" s="40"/>
      <c r="H176" s="40"/>
      <c r="I176" s="41"/>
      <c r="L176" s="64">
        <f>+D176*$D$13+E176*$E$13+F176*$F$13+G176*$G$13+H176*$H$13+I176*$I$13</f>
        <v>0</v>
      </c>
      <c r="N176" s="64">
        <f t="shared" si="11"/>
        <v>0</v>
      </c>
    </row>
    <row r="177" spans="1:14" s="4" customFormat="1">
      <c r="A177" s="32">
        <v>144</v>
      </c>
      <c r="B177" s="71" t="s">
        <v>119</v>
      </c>
      <c r="C177" s="109" t="s">
        <v>308</v>
      </c>
      <c r="D177" s="21"/>
      <c r="E177" s="22"/>
      <c r="F177" s="22"/>
      <c r="G177" s="22"/>
      <c r="H177" s="22"/>
      <c r="I177" s="23"/>
      <c r="L177" s="64">
        <f t="shared" si="10"/>
        <v>0</v>
      </c>
      <c r="N177" s="64">
        <f t="shared" si="11"/>
        <v>0</v>
      </c>
    </row>
    <row r="178" spans="1:14" s="4" customFormat="1">
      <c r="A178" s="32">
        <v>145</v>
      </c>
      <c r="B178" s="71" t="s">
        <v>106</v>
      </c>
      <c r="C178" s="109" t="s">
        <v>309</v>
      </c>
      <c r="D178" s="21"/>
      <c r="E178" s="22"/>
      <c r="F178" s="22"/>
      <c r="G178" s="22"/>
      <c r="H178" s="22"/>
      <c r="I178" s="23"/>
      <c r="L178" s="64">
        <f t="shared" si="10"/>
        <v>0</v>
      </c>
      <c r="N178" s="64">
        <f t="shared" si="11"/>
        <v>0</v>
      </c>
    </row>
    <row r="179" spans="1:14" s="4" customFormat="1">
      <c r="A179" s="32">
        <v>146</v>
      </c>
      <c r="B179" s="72" t="s">
        <v>145</v>
      </c>
      <c r="C179" s="109" t="s">
        <v>310</v>
      </c>
      <c r="D179" s="55"/>
      <c r="E179" s="56"/>
      <c r="F179" s="56"/>
      <c r="G179" s="56"/>
      <c r="H179" s="56"/>
      <c r="I179" s="57"/>
      <c r="L179" s="64">
        <f t="shared" si="10"/>
        <v>0</v>
      </c>
      <c r="N179" s="64">
        <f t="shared" si="11"/>
        <v>0</v>
      </c>
    </row>
    <row r="180" spans="1:14" s="4" customFormat="1" ht="19" thickBot="1">
      <c r="A180" s="32">
        <v>147</v>
      </c>
      <c r="B180" s="73" t="s">
        <v>107</v>
      </c>
      <c r="C180" s="105" t="s">
        <v>311</v>
      </c>
      <c r="D180" s="26"/>
      <c r="E180" s="27"/>
      <c r="F180" s="27"/>
      <c r="G180" s="27"/>
      <c r="H180" s="27"/>
      <c r="I180" s="28"/>
      <c r="L180" s="66">
        <f t="shared" si="10"/>
        <v>0</v>
      </c>
      <c r="N180" s="66">
        <f t="shared" si="11"/>
        <v>0</v>
      </c>
    </row>
    <row r="181" spans="1:14" s="4" customFormat="1" ht="19" thickBot="1">
      <c r="A181" s="32"/>
      <c r="L181" s="48"/>
      <c r="N181" s="48"/>
    </row>
    <row r="182" spans="1:14" s="4" customFormat="1" ht="19" customHeight="1" thickBot="1">
      <c r="A182" s="32">
        <v>148</v>
      </c>
      <c r="B182" s="83" t="s">
        <v>141</v>
      </c>
      <c r="C182" s="83" t="s">
        <v>312</v>
      </c>
      <c r="D182" s="135" t="s">
        <v>142</v>
      </c>
      <c r="E182" s="136"/>
      <c r="F182" s="136"/>
      <c r="G182" s="136"/>
      <c r="H182" s="136"/>
      <c r="I182" s="137"/>
      <c r="L182" s="48"/>
      <c r="N182" s="48"/>
    </row>
    <row r="183" spans="1:14" s="4" customFormat="1" ht="19" thickBot="1">
      <c r="A183" s="16"/>
      <c r="L183" s="48"/>
      <c r="N183" s="48"/>
    </row>
    <row r="184" spans="1:14" s="4" customFormat="1" ht="21" thickBot="1">
      <c r="A184" s="43"/>
      <c r="B184" s="12"/>
      <c r="C184" s="12"/>
      <c r="D184" s="138" t="s">
        <v>350</v>
      </c>
      <c r="E184" s="139"/>
      <c r="F184" s="139"/>
      <c r="G184" s="139"/>
      <c r="H184" s="139"/>
      <c r="I184" s="140"/>
      <c r="J184" s="14"/>
      <c r="K184" s="14"/>
      <c r="L184" s="49"/>
      <c r="N184" s="49"/>
    </row>
    <row r="185" spans="1:14" s="4" customFormat="1" ht="21" thickBot="1">
      <c r="A185" s="43"/>
      <c r="B185" s="59" t="s">
        <v>166</v>
      </c>
      <c r="C185" s="101"/>
      <c r="D185" s="8" t="s">
        <v>150</v>
      </c>
      <c r="E185" s="9" t="s">
        <v>151</v>
      </c>
      <c r="F185" s="9" t="s">
        <v>152</v>
      </c>
      <c r="G185" s="9" t="s">
        <v>153</v>
      </c>
      <c r="H185" s="9" t="s">
        <v>154</v>
      </c>
      <c r="I185" s="10" t="s">
        <v>155</v>
      </c>
      <c r="J185" s="43"/>
      <c r="K185" s="43"/>
      <c r="L185" s="99" t="s">
        <v>149</v>
      </c>
      <c r="N185" s="99" t="s">
        <v>183</v>
      </c>
    </row>
    <row r="186" spans="1:14" s="4" customFormat="1">
      <c r="A186" s="43">
        <v>149</v>
      </c>
      <c r="B186" s="119" t="s">
        <v>158</v>
      </c>
      <c r="C186" s="120" t="s">
        <v>313</v>
      </c>
      <c r="D186" s="17"/>
      <c r="E186" s="18"/>
      <c r="F186" s="18"/>
      <c r="G186" s="18"/>
      <c r="H186" s="18"/>
      <c r="I186" s="19"/>
      <c r="L186" s="63">
        <f t="shared" ref="L186:L193" si="12">+D186*$D$13+E186*$E$13+F186*$F$13+G186*$G$13+H186*$H$13+I186*$I$13</f>
        <v>0</v>
      </c>
      <c r="N186" s="63">
        <f t="shared" ref="N186:N193" si="13">(+D186*100+E186*500+F186*1000+G186*5000+H186*10000+I186*25000)/1000</f>
        <v>0</v>
      </c>
    </row>
    <row r="187" spans="1:14" s="4" customFormat="1">
      <c r="A187" s="43">
        <v>150</v>
      </c>
      <c r="B187" s="121" t="s">
        <v>159</v>
      </c>
      <c r="C187" s="122" t="s">
        <v>314</v>
      </c>
      <c r="D187" s="39"/>
      <c r="E187" s="40"/>
      <c r="F187" s="40"/>
      <c r="G187" s="40"/>
      <c r="H187" s="40"/>
      <c r="I187" s="41"/>
      <c r="L187" s="64">
        <f t="shared" si="12"/>
        <v>0</v>
      </c>
      <c r="N187" s="64">
        <f t="shared" si="13"/>
        <v>0</v>
      </c>
    </row>
    <row r="188" spans="1:14" s="4" customFormat="1">
      <c r="A188" s="43">
        <v>151</v>
      </c>
      <c r="B188" s="121" t="s">
        <v>160</v>
      </c>
      <c r="C188" s="122" t="s">
        <v>315</v>
      </c>
      <c r="D188" s="39"/>
      <c r="E188" s="40"/>
      <c r="F188" s="40"/>
      <c r="G188" s="40"/>
      <c r="H188" s="40"/>
      <c r="I188" s="41"/>
      <c r="L188" s="64">
        <f t="shared" si="12"/>
        <v>0</v>
      </c>
      <c r="N188" s="64">
        <f t="shared" si="13"/>
        <v>0</v>
      </c>
    </row>
    <row r="189" spans="1:14" s="4" customFormat="1">
      <c r="A189" s="43">
        <v>152</v>
      </c>
      <c r="B189" s="121" t="s">
        <v>161</v>
      </c>
      <c r="C189" s="122" t="s">
        <v>316</v>
      </c>
      <c r="D189" s="39"/>
      <c r="E189" s="40"/>
      <c r="F189" s="40"/>
      <c r="G189" s="40"/>
      <c r="H189" s="40"/>
      <c r="I189" s="41"/>
      <c r="L189" s="64">
        <f t="shared" si="12"/>
        <v>0</v>
      </c>
      <c r="N189" s="64">
        <f t="shared" si="13"/>
        <v>0</v>
      </c>
    </row>
    <row r="190" spans="1:14" s="4" customFormat="1">
      <c r="A190" s="43">
        <v>153</v>
      </c>
      <c r="B190" s="121" t="s">
        <v>162</v>
      </c>
      <c r="C190" s="122" t="s">
        <v>317</v>
      </c>
      <c r="D190" s="39"/>
      <c r="E190" s="40"/>
      <c r="F190" s="40"/>
      <c r="G190" s="40"/>
      <c r="H190" s="40"/>
      <c r="I190" s="41"/>
      <c r="L190" s="64">
        <f t="shared" si="12"/>
        <v>0</v>
      </c>
      <c r="N190" s="64">
        <f t="shared" si="13"/>
        <v>0</v>
      </c>
    </row>
    <row r="191" spans="1:14" s="4" customFormat="1">
      <c r="A191" s="43">
        <v>154</v>
      </c>
      <c r="B191" s="121" t="s">
        <v>163</v>
      </c>
      <c r="C191" s="122" t="s">
        <v>318</v>
      </c>
      <c r="D191" s="39"/>
      <c r="E191" s="40"/>
      <c r="F191" s="40"/>
      <c r="G191" s="40"/>
      <c r="H191" s="40"/>
      <c r="I191" s="41"/>
      <c r="L191" s="64">
        <f t="shared" si="12"/>
        <v>0</v>
      </c>
      <c r="N191" s="64">
        <f t="shared" si="13"/>
        <v>0</v>
      </c>
    </row>
    <row r="192" spans="1:14" s="4" customFormat="1">
      <c r="A192" s="43">
        <v>155</v>
      </c>
      <c r="B192" s="121" t="s">
        <v>164</v>
      </c>
      <c r="C192" s="122" t="s">
        <v>319</v>
      </c>
      <c r="D192" s="39"/>
      <c r="E192" s="40"/>
      <c r="F192" s="40"/>
      <c r="G192" s="40"/>
      <c r="H192" s="40"/>
      <c r="I192" s="41"/>
      <c r="L192" s="64">
        <f t="shared" si="12"/>
        <v>0</v>
      </c>
      <c r="N192" s="64">
        <f t="shared" si="13"/>
        <v>0</v>
      </c>
    </row>
    <row r="193" spans="1:14" s="4" customFormat="1" ht="19" thickBot="1">
      <c r="A193" s="43">
        <v>156</v>
      </c>
      <c r="B193" s="126" t="s">
        <v>165</v>
      </c>
      <c r="C193" s="127" t="s">
        <v>320</v>
      </c>
      <c r="D193" s="26"/>
      <c r="E193" s="27"/>
      <c r="F193" s="27"/>
      <c r="G193" s="27"/>
      <c r="H193" s="27"/>
      <c r="I193" s="28"/>
      <c r="L193" s="66">
        <f t="shared" si="12"/>
        <v>0</v>
      </c>
      <c r="N193" s="66">
        <f t="shared" si="13"/>
        <v>0</v>
      </c>
    </row>
    <row r="194" spans="1:14" s="4" customFormat="1" ht="19" thickBot="1">
      <c r="A194" s="43"/>
      <c r="L194" s="48"/>
      <c r="N194" s="48"/>
    </row>
    <row r="195" spans="1:14" s="4" customFormat="1" ht="21" thickBot="1">
      <c r="A195" s="43"/>
      <c r="B195" s="12"/>
      <c r="C195" s="12"/>
      <c r="D195" s="138" t="s">
        <v>350</v>
      </c>
      <c r="E195" s="139"/>
      <c r="F195" s="139"/>
      <c r="G195" s="139"/>
      <c r="H195" s="139"/>
      <c r="I195" s="140"/>
      <c r="J195" s="14"/>
      <c r="K195" s="14"/>
      <c r="L195" s="49"/>
      <c r="N195" s="49"/>
    </row>
    <row r="196" spans="1:14" s="4" customFormat="1" ht="21" thickBot="1">
      <c r="A196" s="43"/>
      <c r="B196" s="59" t="s">
        <v>167</v>
      </c>
      <c r="C196" s="101"/>
      <c r="D196" s="8" t="s">
        <v>150</v>
      </c>
      <c r="E196" s="9" t="s">
        <v>151</v>
      </c>
      <c r="F196" s="9" t="s">
        <v>152</v>
      </c>
      <c r="G196" s="9" t="s">
        <v>153</v>
      </c>
      <c r="H196" s="9" t="s">
        <v>154</v>
      </c>
      <c r="I196" s="10" t="s">
        <v>155</v>
      </c>
      <c r="J196" s="43"/>
      <c r="K196" s="43"/>
      <c r="L196" s="99" t="s">
        <v>149</v>
      </c>
      <c r="N196" s="99" t="s">
        <v>183</v>
      </c>
    </row>
    <row r="197" spans="1:14" s="4" customFormat="1">
      <c r="A197" s="43">
        <v>157</v>
      </c>
      <c r="B197" s="74" t="s">
        <v>171</v>
      </c>
      <c r="C197" s="107" t="s">
        <v>321</v>
      </c>
      <c r="D197" s="17"/>
      <c r="E197" s="18"/>
      <c r="F197" s="18"/>
      <c r="G197" s="18"/>
      <c r="H197" s="18"/>
      <c r="I197" s="19"/>
      <c r="L197" s="63">
        <f t="shared" ref="L197:L229" si="14">+D197*$D$7+E197*$E$7+F197*$F$7+G197*$G$7+H197*$H$7+I197*$I$7</f>
        <v>0</v>
      </c>
      <c r="N197" s="63">
        <f t="shared" ref="N197:N229" si="15">(+D197*100+E197*500+F197*1000+G197*5000+H197*10000+I197*25000)/1000</f>
        <v>0</v>
      </c>
    </row>
    <row r="198" spans="1:14" s="4" customFormat="1">
      <c r="A198" s="43">
        <v>158</v>
      </c>
      <c r="B198" s="75" t="s">
        <v>175</v>
      </c>
      <c r="C198" s="110" t="s">
        <v>322</v>
      </c>
      <c r="D198" s="60"/>
      <c r="E198" s="61"/>
      <c r="F198" s="61"/>
      <c r="G198" s="61"/>
      <c r="H198" s="61"/>
      <c r="I198" s="62"/>
      <c r="L198" s="64">
        <f t="shared" si="14"/>
        <v>0</v>
      </c>
      <c r="N198" s="64">
        <f t="shared" si="15"/>
        <v>0</v>
      </c>
    </row>
    <row r="199" spans="1:14" s="4" customFormat="1">
      <c r="A199" s="43">
        <v>159</v>
      </c>
      <c r="B199" s="75" t="s">
        <v>168</v>
      </c>
      <c r="C199" s="110" t="s">
        <v>323</v>
      </c>
      <c r="D199" s="60"/>
      <c r="E199" s="61"/>
      <c r="F199" s="61"/>
      <c r="G199" s="61"/>
      <c r="H199" s="61"/>
      <c r="I199" s="62"/>
      <c r="L199" s="64">
        <f t="shared" si="14"/>
        <v>0</v>
      </c>
      <c r="N199" s="64">
        <f t="shared" si="15"/>
        <v>0</v>
      </c>
    </row>
    <row r="200" spans="1:14" s="4" customFormat="1">
      <c r="A200" s="43">
        <v>160</v>
      </c>
      <c r="B200" s="75" t="s">
        <v>170</v>
      </c>
      <c r="C200" s="110" t="s">
        <v>324</v>
      </c>
      <c r="D200" s="60"/>
      <c r="E200" s="61"/>
      <c r="F200" s="61"/>
      <c r="G200" s="61"/>
      <c r="H200" s="61"/>
      <c r="I200" s="62"/>
      <c r="L200" s="64">
        <f t="shared" si="14"/>
        <v>0</v>
      </c>
      <c r="N200" s="64">
        <f t="shared" si="15"/>
        <v>0</v>
      </c>
    </row>
    <row r="201" spans="1:14" s="4" customFormat="1">
      <c r="A201" s="43">
        <v>161</v>
      </c>
      <c r="B201" s="75" t="s">
        <v>169</v>
      </c>
      <c r="C201" s="110" t="s">
        <v>325</v>
      </c>
      <c r="D201" s="60"/>
      <c r="E201" s="61"/>
      <c r="F201" s="61"/>
      <c r="G201" s="61"/>
      <c r="H201" s="61"/>
      <c r="I201" s="62"/>
      <c r="L201" s="64">
        <f t="shared" si="14"/>
        <v>0</v>
      </c>
      <c r="N201" s="64">
        <f t="shared" si="15"/>
        <v>0</v>
      </c>
    </row>
    <row r="202" spans="1:14" s="4" customFormat="1">
      <c r="A202" s="43">
        <v>162</v>
      </c>
      <c r="B202" s="75" t="s">
        <v>174</v>
      </c>
      <c r="C202" s="110" t="s">
        <v>326</v>
      </c>
      <c r="D202" s="60"/>
      <c r="E202" s="61"/>
      <c r="F202" s="61"/>
      <c r="G202" s="61"/>
      <c r="H202" s="61"/>
      <c r="I202" s="62"/>
      <c r="L202" s="64">
        <f t="shared" si="14"/>
        <v>0</v>
      </c>
      <c r="N202" s="64">
        <f t="shared" si="15"/>
        <v>0</v>
      </c>
    </row>
    <row r="203" spans="1:14" s="4" customFormat="1">
      <c r="A203" s="43">
        <v>163</v>
      </c>
      <c r="B203" s="75" t="s">
        <v>172</v>
      </c>
      <c r="C203" s="110" t="s">
        <v>327</v>
      </c>
      <c r="D203" s="60"/>
      <c r="E203" s="61"/>
      <c r="F203" s="61"/>
      <c r="G203" s="61"/>
      <c r="H203" s="61"/>
      <c r="I203" s="62"/>
      <c r="L203" s="64">
        <f t="shared" si="14"/>
        <v>0</v>
      </c>
      <c r="N203" s="64">
        <f t="shared" si="15"/>
        <v>0</v>
      </c>
    </row>
    <row r="204" spans="1:14" s="4" customFormat="1">
      <c r="A204" s="32">
        <v>164</v>
      </c>
      <c r="B204" s="71" t="s">
        <v>179</v>
      </c>
      <c r="C204" s="109" t="s">
        <v>328</v>
      </c>
      <c r="D204" s="21"/>
      <c r="E204" s="22"/>
      <c r="F204" s="22"/>
      <c r="G204" s="22"/>
      <c r="H204" s="22"/>
      <c r="I204" s="23"/>
      <c r="L204" s="64">
        <f t="shared" si="14"/>
        <v>0</v>
      </c>
      <c r="N204" s="64">
        <f t="shared" si="15"/>
        <v>0</v>
      </c>
    </row>
    <row r="205" spans="1:14" s="4" customFormat="1">
      <c r="A205" s="43">
        <v>165</v>
      </c>
      <c r="B205" s="75" t="s">
        <v>355</v>
      </c>
      <c r="C205" s="110" t="s">
        <v>329</v>
      </c>
      <c r="D205" s="60"/>
      <c r="E205" s="61"/>
      <c r="F205" s="61"/>
      <c r="G205" s="61"/>
      <c r="H205" s="61"/>
      <c r="I205" s="62"/>
      <c r="L205" s="64">
        <f t="shared" si="14"/>
        <v>0</v>
      </c>
      <c r="N205" s="64">
        <f t="shared" si="15"/>
        <v>0</v>
      </c>
    </row>
    <row r="206" spans="1:14" s="4" customFormat="1">
      <c r="A206" s="43">
        <v>166</v>
      </c>
      <c r="B206" s="75" t="s">
        <v>184</v>
      </c>
      <c r="C206" s="110" t="s">
        <v>330</v>
      </c>
      <c r="D206" s="60"/>
      <c r="E206" s="61"/>
      <c r="F206" s="61"/>
      <c r="G206" s="61"/>
      <c r="H206" s="61"/>
      <c r="I206" s="62"/>
      <c r="L206" s="64">
        <f t="shared" si="14"/>
        <v>0</v>
      </c>
      <c r="N206" s="64">
        <f t="shared" si="15"/>
        <v>0</v>
      </c>
    </row>
    <row r="207" spans="1:14" s="4" customFormat="1">
      <c r="A207" s="43">
        <v>167</v>
      </c>
      <c r="B207" s="75" t="s">
        <v>180</v>
      </c>
      <c r="C207" s="110" t="s">
        <v>331</v>
      </c>
      <c r="D207" s="60"/>
      <c r="E207" s="61"/>
      <c r="F207" s="61"/>
      <c r="G207" s="61"/>
      <c r="H207" s="61"/>
      <c r="I207" s="62"/>
      <c r="L207" s="64">
        <f t="shared" si="14"/>
        <v>0</v>
      </c>
      <c r="N207" s="64">
        <f t="shared" si="15"/>
        <v>0</v>
      </c>
    </row>
    <row r="208" spans="1:14" s="4" customFormat="1">
      <c r="A208" s="43">
        <v>168</v>
      </c>
      <c r="B208" s="75" t="s">
        <v>181</v>
      </c>
      <c r="C208" s="110" t="s">
        <v>332</v>
      </c>
      <c r="D208" s="60"/>
      <c r="E208" s="61"/>
      <c r="F208" s="61"/>
      <c r="G208" s="61"/>
      <c r="H208" s="61"/>
      <c r="I208" s="62"/>
      <c r="L208" s="64">
        <f t="shared" si="14"/>
        <v>0</v>
      </c>
      <c r="N208" s="64">
        <f t="shared" si="15"/>
        <v>0</v>
      </c>
    </row>
    <row r="209" spans="1:14" s="4" customFormat="1">
      <c r="A209" s="43">
        <v>169</v>
      </c>
      <c r="B209" s="75" t="s">
        <v>182</v>
      </c>
      <c r="C209" s="110" t="s">
        <v>333</v>
      </c>
      <c r="D209" s="60"/>
      <c r="E209" s="61"/>
      <c r="F209" s="61"/>
      <c r="G209" s="61"/>
      <c r="H209" s="61"/>
      <c r="I209" s="62"/>
      <c r="L209" s="64">
        <f t="shared" si="14"/>
        <v>0</v>
      </c>
      <c r="N209" s="64">
        <f t="shared" si="15"/>
        <v>0</v>
      </c>
    </row>
    <row r="210" spans="1:14" s="4" customFormat="1">
      <c r="A210" s="43">
        <v>170</v>
      </c>
      <c r="B210" s="75" t="s">
        <v>372</v>
      </c>
      <c r="C210" s="110" t="s">
        <v>334</v>
      </c>
      <c r="D210" s="60"/>
      <c r="E210" s="61"/>
      <c r="F210" s="61"/>
      <c r="G210" s="61"/>
      <c r="H210" s="61"/>
      <c r="I210" s="62"/>
      <c r="L210" s="64">
        <f t="shared" si="14"/>
        <v>0</v>
      </c>
      <c r="N210" s="64">
        <f t="shared" si="15"/>
        <v>0</v>
      </c>
    </row>
    <row r="211" spans="1:14" s="4" customFormat="1">
      <c r="A211" s="43">
        <v>171</v>
      </c>
      <c r="B211" s="75" t="s">
        <v>337</v>
      </c>
      <c r="C211" s="110" t="s">
        <v>335</v>
      </c>
      <c r="D211" s="60"/>
      <c r="E211" s="61"/>
      <c r="F211" s="61"/>
      <c r="G211" s="61"/>
      <c r="H211" s="61"/>
      <c r="I211" s="62"/>
      <c r="L211" s="64">
        <f t="shared" si="14"/>
        <v>0</v>
      </c>
      <c r="N211" s="64">
        <f t="shared" si="15"/>
        <v>0</v>
      </c>
    </row>
    <row r="212" spans="1:14" s="4" customFormat="1">
      <c r="A212" s="43">
        <v>172</v>
      </c>
      <c r="B212" s="80" t="s">
        <v>338</v>
      </c>
      <c r="C212" s="106" t="s">
        <v>339</v>
      </c>
      <c r="D212" s="39"/>
      <c r="E212" s="40"/>
      <c r="F212" s="40"/>
      <c r="G212" s="40"/>
      <c r="H212" s="40"/>
      <c r="I212" s="41"/>
      <c r="L212" s="64">
        <f t="shared" ref="L212" si="16">+D212*$D$10+E212*$E$10+F212*$F$10+G212*$G$10+H212*$H$10+I212*$I$10</f>
        <v>0</v>
      </c>
      <c r="N212" s="64">
        <f t="shared" si="15"/>
        <v>0</v>
      </c>
    </row>
    <row r="213" spans="1:14" s="4" customFormat="1">
      <c r="A213" s="43">
        <v>173</v>
      </c>
      <c r="B213" s="75" t="s">
        <v>340</v>
      </c>
      <c r="C213" s="110" t="s">
        <v>344</v>
      </c>
      <c r="D213" s="60"/>
      <c r="E213" s="61"/>
      <c r="F213" s="61"/>
      <c r="G213" s="61"/>
      <c r="H213" s="61"/>
      <c r="I213" s="62"/>
      <c r="L213" s="64">
        <f t="shared" si="14"/>
        <v>0</v>
      </c>
      <c r="N213" s="64">
        <f t="shared" si="15"/>
        <v>0</v>
      </c>
    </row>
    <row r="214" spans="1:14" s="4" customFormat="1">
      <c r="A214" s="43">
        <v>174</v>
      </c>
      <c r="B214" s="75" t="s">
        <v>341</v>
      </c>
      <c r="C214" s="110" t="s">
        <v>345</v>
      </c>
      <c r="D214" s="60"/>
      <c r="E214" s="61"/>
      <c r="F214" s="61"/>
      <c r="G214" s="61"/>
      <c r="H214" s="61"/>
      <c r="I214" s="62"/>
      <c r="L214" s="64">
        <f t="shared" si="14"/>
        <v>0</v>
      </c>
      <c r="N214" s="64">
        <f t="shared" si="15"/>
        <v>0</v>
      </c>
    </row>
    <row r="215" spans="1:14" s="4" customFormat="1">
      <c r="A215" s="43">
        <v>175</v>
      </c>
      <c r="B215" s="75" t="s">
        <v>342</v>
      </c>
      <c r="C215" s="110" t="s">
        <v>346</v>
      </c>
      <c r="D215" s="60"/>
      <c r="E215" s="61"/>
      <c r="F215" s="61"/>
      <c r="G215" s="61"/>
      <c r="H215" s="61"/>
      <c r="I215" s="62"/>
      <c r="L215" s="64">
        <f t="shared" si="14"/>
        <v>0</v>
      </c>
      <c r="N215" s="64">
        <f t="shared" si="15"/>
        <v>0</v>
      </c>
    </row>
    <row r="216" spans="1:14" s="4" customFormat="1">
      <c r="A216" s="43">
        <v>176</v>
      </c>
      <c r="B216" s="75" t="s">
        <v>349</v>
      </c>
      <c r="C216" s="110" t="s">
        <v>347</v>
      </c>
      <c r="D216" s="60"/>
      <c r="E216" s="61"/>
      <c r="F216" s="61"/>
      <c r="G216" s="61"/>
      <c r="H216" s="61"/>
      <c r="I216" s="62"/>
      <c r="L216" s="64">
        <f t="shared" si="14"/>
        <v>0</v>
      </c>
      <c r="N216" s="64">
        <f t="shared" si="15"/>
        <v>0</v>
      </c>
    </row>
    <row r="217" spans="1:14" s="4" customFormat="1">
      <c r="A217" s="43">
        <v>177</v>
      </c>
      <c r="B217" s="75" t="s">
        <v>343</v>
      </c>
      <c r="C217" s="110" t="s">
        <v>348</v>
      </c>
      <c r="D217" s="60"/>
      <c r="E217" s="61"/>
      <c r="F217" s="61"/>
      <c r="G217" s="61"/>
      <c r="H217" s="61"/>
      <c r="I217" s="62"/>
      <c r="L217" s="64">
        <f t="shared" si="14"/>
        <v>0</v>
      </c>
      <c r="N217" s="64">
        <f t="shared" si="15"/>
        <v>0</v>
      </c>
    </row>
    <row r="218" spans="1:14" s="4" customFormat="1">
      <c r="A218" s="43">
        <v>178</v>
      </c>
      <c r="B218" s="75" t="s">
        <v>356</v>
      </c>
      <c r="C218" s="110" t="s">
        <v>346</v>
      </c>
      <c r="D218" s="60"/>
      <c r="E218" s="61"/>
      <c r="F218" s="61"/>
      <c r="G218" s="61"/>
      <c r="H218" s="61"/>
      <c r="I218" s="62"/>
      <c r="L218" s="64">
        <f t="shared" si="14"/>
        <v>0</v>
      </c>
      <c r="N218" s="64">
        <f t="shared" si="15"/>
        <v>0</v>
      </c>
    </row>
    <row r="219" spans="1:14" s="4" customFormat="1">
      <c r="A219" s="43">
        <v>179</v>
      </c>
      <c r="B219" s="75" t="s">
        <v>359</v>
      </c>
      <c r="C219" s="110" t="s">
        <v>297</v>
      </c>
      <c r="D219" s="60"/>
      <c r="E219" s="61"/>
      <c r="F219" s="61"/>
      <c r="G219" s="61"/>
      <c r="H219" s="61"/>
      <c r="I219" s="62"/>
      <c r="L219" s="64">
        <f t="shared" si="14"/>
        <v>0</v>
      </c>
      <c r="N219" s="64">
        <f t="shared" si="15"/>
        <v>0</v>
      </c>
    </row>
    <row r="220" spans="1:14" s="4" customFormat="1">
      <c r="A220" s="43">
        <v>180</v>
      </c>
      <c r="B220" s="80" t="s">
        <v>357</v>
      </c>
      <c r="C220" s="106" t="s">
        <v>358</v>
      </c>
      <c r="D220" s="39"/>
      <c r="E220" s="40"/>
      <c r="F220" s="40"/>
      <c r="G220" s="40"/>
      <c r="H220" s="40"/>
      <c r="I220" s="41"/>
      <c r="L220" s="64">
        <f t="shared" ref="L220" si="17">+D220*$D$10+E220*$E$10+F220*$F$10+G220*$G$10+H220*$H$10+I220*$I$10</f>
        <v>0</v>
      </c>
      <c r="N220" s="64">
        <f t="shared" si="15"/>
        <v>0</v>
      </c>
    </row>
    <row r="221" spans="1:14" s="4" customFormat="1">
      <c r="A221" s="43">
        <v>181</v>
      </c>
      <c r="B221" s="75" t="s">
        <v>363</v>
      </c>
      <c r="C221" s="110" t="s">
        <v>368</v>
      </c>
      <c r="D221" s="60"/>
      <c r="E221" s="61"/>
      <c r="F221" s="61"/>
      <c r="G221" s="61"/>
      <c r="H221" s="61"/>
      <c r="I221" s="62"/>
      <c r="L221" s="64">
        <f t="shared" si="14"/>
        <v>0</v>
      </c>
      <c r="N221" s="64">
        <f t="shared" si="15"/>
        <v>0</v>
      </c>
    </row>
    <row r="222" spans="1:14" s="4" customFormat="1">
      <c r="A222" s="43">
        <v>182</v>
      </c>
      <c r="B222" s="75" t="s">
        <v>364</v>
      </c>
      <c r="C222" s="110" t="s">
        <v>369</v>
      </c>
      <c r="D222" s="60"/>
      <c r="E222" s="61"/>
      <c r="F222" s="61"/>
      <c r="G222" s="61"/>
      <c r="H222" s="61"/>
      <c r="I222" s="62"/>
      <c r="L222" s="64">
        <f t="shared" si="14"/>
        <v>0</v>
      </c>
      <c r="N222" s="64">
        <f t="shared" si="15"/>
        <v>0</v>
      </c>
    </row>
    <row r="223" spans="1:14" s="4" customFormat="1">
      <c r="A223" s="43">
        <v>183</v>
      </c>
      <c r="B223" s="75" t="s">
        <v>365</v>
      </c>
      <c r="C223" s="110" t="s">
        <v>370</v>
      </c>
      <c r="D223" s="60"/>
      <c r="E223" s="61"/>
      <c r="F223" s="61"/>
      <c r="G223" s="61"/>
      <c r="H223" s="61"/>
      <c r="I223" s="62"/>
      <c r="L223" s="64">
        <f t="shared" si="14"/>
        <v>0</v>
      </c>
      <c r="N223" s="64">
        <f t="shared" si="15"/>
        <v>0</v>
      </c>
    </row>
    <row r="224" spans="1:14" s="4" customFormat="1">
      <c r="A224" s="43">
        <v>184</v>
      </c>
      <c r="B224" s="75" t="s">
        <v>366</v>
      </c>
      <c r="C224" s="110" t="s">
        <v>371</v>
      </c>
      <c r="D224" s="60"/>
      <c r="E224" s="61"/>
      <c r="F224" s="61"/>
      <c r="G224" s="61"/>
      <c r="H224" s="61"/>
      <c r="I224" s="62"/>
      <c r="L224" s="64">
        <f t="shared" si="14"/>
        <v>0</v>
      </c>
      <c r="N224" s="64">
        <f t="shared" si="15"/>
        <v>0</v>
      </c>
    </row>
    <row r="225" spans="1:14" s="131" customFormat="1">
      <c r="A225" s="129">
        <v>185</v>
      </c>
      <c r="B225" s="130" t="s">
        <v>367</v>
      </c>
      <c r="C225" s="130" t="s">
        <v>358</v>
      </c>
      <c r="D225" s="39"/>
      <c r="E225" s="40"/>
      <c r="F225" s="40"/>
      <c r="G225" s="40"/>
      <c r="H225" s="40"/>
      <c r="I225" s="41"/>
      <c r="L225" s="64">
        <f t="shared" ref="L225" si="18">+D225*$D$10+E225*$E$10+F225*$F$10+G225*$G$10+H225*$H$10+I225*$I$10</f>
        <v>0</v>
      </c>
      <c r="N225" s="64">
        <f t="shared" si="15"/>
        <v>0</v>
      </c>
    </row>
    <row r="226" spans="1:14" s="4" customFormat="1">
      <c r="A226" s="43">
        <v>186</v>
      </c>
      <c r="B226" s="75" t="s">
        <v>373</v>
      </c>
      <c r="C226" s="110" t="s">
        <v>379</v>
      </c>
      <c r="D226" s="60"/>
      <c r="E226" s="61"/>
      <c r="F226" s="61"/>
      <c r="G226" s="61"/>
      <c r="H226" s="61"/>
      <c r="I226" s="62"/>
      <c r="L226" s="128">
        <f t="shared" si="14"/>
        <v>0</v>
      </c>
      <c r="N226" s="128">
        <f t="shared" si="15"/>
        <v>0</v>
      </c>
    </row>
    <row r="227" spans="1:14" s="4" customFormat="1">
      <c r="A227" s="43">
        <v>187</v>
      </c>
      <c r="B227" s="75" t="s">
        <v>374</v>
      </c>
      <c r="C227" s="110" t="s">
        <v>380</v>
      </c>
      <c r="D227" s="60"/>
      <c r="E227" s="61"/>
      <c r="F227" s="61"/>
      <c r="G227" s="61"/>
      <c r="H227" s="61"/>
      <c r="I227" s="62"/>
      <c r="L227" s="64">
        <f t="shared" si="14"/>
        <v>0</v>
      </c>
      <c r="N227" s="64">
        <f t="shared" si="15"/>
        <v>0</v>
      </c>
    </row>
    <row r="228" spans="1:14" s="4" customFormat="1">
      <c r="A228" s="43">
        <v>188</v>
      </c>
      <c r="B228" s="75" t="s">
        <v>375</v>
      </c>
      <c r="C228" s="110" t="s">
        <v>381</v>
      </c>
      <c r="D228" s="60"/>
      <c r="E228" s="61"/>
      <c r="F228" s="61"/>
      <c r="G228" s="61"/>
      <c r="H228" s="61"/>
      <c r="I228" s="62"/>
      <c r="L228" s="64">
        <f t="shared" si="14"/>
        <v>0</v>
      </c>
      <c r="N228" s="64">
        <f t="shared" si="15"/>
        <v>0</v>
      </c>
    </row>
    <row r="229" spans="1:14" s="4" customFormat="1" ht="19" thickBot="1">
      <c r="A229" s="11">
        <v>189</v>
      </c>
      <c r="B229" s="70" t="s">
        <v>376</v>
      </c>
      <c r="C229" s="104" t="s">
        <v>382</v>
      </c>
      <c r="D229" s="26"/>
      <c r="E229" s="27"/>
      <c r="F229" s="82"/>
      <c r="G229" s="27"/>
      <c r="H229" s="27"/>
      <c r="I229" s="28"/>
      <c r="L229" s="66">
        <f t="shared" si="14"/>
        <v>0</v>
      </c>
      <c r="N229" s="66">
        <f t="shared" si="15"/>
        <v>0</v>
      </c>
    </row>
    <row r="230" spans="1:14" s="4" customFormat="1" ht="21" thickBot="1">
      <c r="A230" s="43"/>
      <c r="B230" s="58"/>
      <c r="C230" s="58"/>
    </row>
    <row r="231" spans="1:14" s="4" customFormat="1" ht="21" thickBot="1">
      <c r="A231" s="16"/>
      <c r="B231" s="42"/>
      <c r="C231" s="42"/>
      <c r="D231" s="132" t="s">
        <v>352</v>
      </c>
      <c r="E231" s="133"/>
      <c r="F231" s="133"/>
      <c r="G231" s="133"/>
      <c r="H231" s="133"/>
      <c r="I231" s="134"/>
      <c r="J231" s="42"/>
      <c r="K231" s="42"/>
      <c r="L231" s="50"/>
      <c r="N231" s="50"/>
    </row>
    <row r="232" spans="1:14" s="4" customFormat="1" ht="21" thickBot="1">
      <c r="A232" s="16"/>
      <c r="D232" s="8" t="s">
        <v>150</v>
      </c>
      <c r="E232" s="9" t="s">
        <v>151</v>
      </c>
      <c r="F232" s="9" t="s">
        <v>152</v>
      </c>
      <c r="G232" s="9" t="s">
        <v>153</v>
      </c>
      <c r="H232" s="9" t="s">
        <v>154</v>
      </c>
      <c r="I232" s="10" t="s">
        <v>155</v>
      </c>
      <c r="J232" s="42"/>
      <c r="K232" s="42"/>
      <c r="L232" s="99" t="s">
        <v>156</v>
      </c>
      <c r="N232" s="99" t="s">
        <v>183</v>
      </c>
    </row>
    <row r="233" spans="1:14" s="4" customFormat="1" ht="21" thickBot="1">
      <c r="A233" s="16"/>
      <c r="D233" s="52">
        <f>+SUM(D175:D180)+SUM(D166:D171)+SUM(D157:D162)+D153+SUM(D127:D149)+SUM(D19:D123)+SUM(D186:D193)+SUM(D197:D225)</f>
        <v>0</v>
      </c>
      <c r="E233" s="53">
        <f t="shared" ref="E233:I233" si="19">+SUM(E175:E180)+SUM(E166:E171)+SUM(E157:E162)+E153+SUM(E127:E149)+SUM(E19:E123)+SUM(E186:E193)+SUM(E197:E225)</f>
        <v>0</v>
      </c>
      <c r="F233" s="53">
        <f t="shared" si="19"/>
        <v>0</v>
      </c>
      <c r="G233" s="53">
        <f t="shared" si="19"/>
        <v>0</v>
      </c>
      <c r="H233" s="53">
        <f t="shared" si="19"/>
        <v>0</v>
      </c>
      <c r="I233" s="54">
        <f t="shared" si="19"/>
        <v>0</v>
      </c>
      <c r="J233" s="42"/>
      <c r="K233" s="42"/>
      <c r="L233" s="51">
        <f>+SUM(L175:L180)+SUM(L166:L172)+SUM(L157:L162)+L153+SUM(L127:L149)+SUM(L19:L123)+SUM(L186:L193)+SUM(L197:L229)</f>
        <v>0</v>
      </c>
      <c r="N233" s="51">
        <f>+SUM(N175:N180)+SUM(N166:N172)+SUM(N157:N162)+N153+SUM(N127:N149)+SUM(N19:N123)+SUM(N186:N193)+SUM(N197:N229)</f>
        <v>0</v>
      </c>
    </row>
    <row r="234" spans="1:14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125"/>
      <c r="M234" s="4"/>
      <c r="N234" s="48"/>
    </row>
    <row r="235" spans="1:14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8"/>
      <c r="M235" s="4"/>
      <c r="N235" s="48"/>
    </row>
    <row r="236" spans="1:14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8"/>
      <c r="M236" s="4"/>
      <c r="N236" s="48"/>
    </row>
    <row r="237" spans="1:14"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4"/>
    </row>
    <row r="238" spans="1:14">
      <c r="B238" s="4"/>
      <c r="C238" s="4"/>
      <c r="D238" s="4"/>
      <c r="E238" s="4"/>
      <c r="F238" s="4"/>
      <c r="G238" s="4"/>
      <c r="H238" s="4"/>
      <c r="I238" s="4"/>
      <c r="J238" s="4"/>
      <c r="K238" s="4"/>
      <c r="M238" s="4"/>
    </row>
    <row r="239" spans="1:14">
      <c r="B239" s="4"/>
      <c r="C239" s="4"/>
      <c r="D239" s="4"/>
      <c r="E239" s="4"/>
      <c r="F239" s="4"/>
      <c r="G239" s="4"/>
      <c r="H239" s="4"/>
      <c r="I239" s="4"/>
      <c r="J239" s="4"/>
      <c r="K239" s="4"/>
      <c r="M239" s="4"/>
    </row>
    <row r="240" spans="1:14">
      <c r="B240" s="4"/>
      <c r="C240" s="4"/>
      <c r="D240" s="4"/>
      <c r="E240" s="4"/>
      <c r="F240" s="4"/>
      <c r="G240" s="4"/>
      <c r="H240" s="4"/>
      <c r="I240" s="4"/>
      <c r="J240" s="4"/>
      <c r="K240" s="4"/>
      <c r="M240" s="4"/>
    </row>
    <row r="241" spans="2:13">
      <c r="B241" s="4"/>
      <c r="C241" s="4"/>
      <c r="D241" s="4"/>
      <c r="E241" s="4"/>
      <c r="F241" s="4"/>
      <c r="G241" s="4"/>
      <c r="H241" s="4"/>
      <c r="I241" s="4"/>
      <c r="J241" s="4"/>
      <c r="K241" s="4"/>
      <c r="M241" s="4"/>
    </row>
  </sheetData>
  <mergeCells count="16">
    <mergeCell ref="L4:N16"/>
    <mergeCell ref="D2:I2"/>
    <mergeCell ref="B4:I4"/>
    <mergeCell ref="D173:I173"/>
    <mergeCell ref="D155:I155"/>
    <mergeCell ref="D151:I151"/>
    <mergeCell ref="B6:C8"/>
    <mergeCell ref="B9:C11"/>
    <mergeCell ref="B12:C14"/>
    <mergeCell ref="D231:I231"/>
    <mergeCell ref="D182:I182"/>
    <mergeCell ref="D164:I164"/>
    <mergeCell ref="D17:I17"/>
    <mergeCell ref="D125:I125"/>
    <mergeCell ref="D184:I184"/>
    <mergeCell ref="D195:I195"/>
  </mergeCells>
  <phoneticPr fontId="4" type="noConversion"/>
  <printOptions horizontalCentered="1" verticalCentered="1"/>
  <pageMargins left="0.39000000000000007" right="0.39000000000000007" top="0.59" bottom="0.39000000000000007" header="0" footer="0"/>
  <pageSetup paperSize="9" scale="33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Pippo</cp:lastModifiedBy>
  <cp:lastPrinted>2018-08-16T07:47:46Z</cp:lastPrinted>
  <dcterms:created xsi:type="dcterms:W3CDTF">2015-12-05T05:23:54Z</dcterms:created>
  <dcterms:modified xsi:type="dcterms:W3CDTF">2020-03-09T06:36:39Z</dcterms:modified>
</cp:coreProperties>
</file>